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113\企画財政課\財政班\令和03年度\04_決算統計\08_財政状況資料集\"/>
    </mc:Choice>
  </mc:AlternateContent>
  <bookViews>
    <workbookView xWindow="0" yWindow="0" windowWidth="19560" windowHeight="8115" tabRatio="8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C37" i="10"/>
  <c r="C36"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l="1"/>
  <c r="BW35" i="10" s="1"/>
  <c r="BW36" i="10" s="1"/>
  <c r="CO34" i="10" l="1"/>
  <c r="CO35" i="10" s="1"/>
  <c r="CO36" i="10" s="1"/>
  <c r="CO37" i="10" s="1"/>
</calcChain>
</file>

<file path=xl/sharedStrings.xml><?xml version="1.0" encoding="utf-8"?>
<sst xmlns="http://schemas.openxmlformats.org/spreadsheetml/2006/main" count="1111" uniqueCount="607">
  <si>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</si>
  <si>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</si>
  <si>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</si>
  <si>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</si>
  <si>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</si>
  <si>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</si>
  <si>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</si>
  <si>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</si>
  <si>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</si>
  <si>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</si>
  <si>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</si>
  <si>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</si>
  <si>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</si>
  <si>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</si>
  <si>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</si>
  <si>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</si>
  <si>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</si>
  <si>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</si>
  <si>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</si>
  <si>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</si>
  <si>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</si>
  <si>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</si>
  <si>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</si>
  <si>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</si>
  <si>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</si>
  <si>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</si>
  <si>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</si>
  <si>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</si>
  <si>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</si>
  <si>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</si>
  <si>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</si>
  <si>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</si>
  <si>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</si>
  <si>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</si>
  <si>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</si>
  <si>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</si>
  <si>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</si>
  <si>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</si>
  <si>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</si>
  <si>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</si>
  <si>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</si>
  <si>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</si>
  <si>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</si>
  <si>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</si>
  <si>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</si>
  <si>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</si>
  <si>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</si>
  <si>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</si>
  <si>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</si>
  <si>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</si>
  <si>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</si>
  <si>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</si>
  <si>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</si>
  <si>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</si>
  <si>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</si>
  <si>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</si>
  <si>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</si>
  <si>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</si>
  <si>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</si>
  <si>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</si>
  <si>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</si>
  <si>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</si>
  <si>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</si>
  <si>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</si>
  <si>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</si>
  <si>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</si>
  <si>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</si>
  <si>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</si>
  <si>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</si>
  <si>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</si>
  <si>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</si>
  <si>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</si>
  <si>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</si>
  <si>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</si>
  <si>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</si>
  <si>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</si>
  <si>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</si>
  <si>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</si>
  <si>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</si>
  <si>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</si>
  <si>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</si>
  <si>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</si>
  <si>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</si>
  <si>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</si>
  <si>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</si>
  <si>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</si>
  <si>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</si>
  <si>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</si>
  <si>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</si>
  <si>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</si>
  <si>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</si>
  <si>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</si>
  <si>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</si>
  <si>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</si>
  <si>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</si>
  <si>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</si>
  <si>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</si>
  <si>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</si>
  <si>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平戸市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</si>
  <si>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</si>
  <si>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</si>
  <si>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</si>
  <si>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</si>
  <si>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</si>
  <si>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</si>
  <si>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</si>
  <si>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</si>
  <si>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</si>
  <si>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</si>
  <si>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</si>
  <si>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</si>
  <si>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</si>
  <si>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</si>
  <si>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</si>
  <si>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</si>
  <si>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</si>
  <si>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</si>
  <si>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</si>
  <si>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</si>
  <si>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</si>
  <si>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</si>
  <si>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</si>
  <si>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</si>
  <si>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</si>
  <si>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</si>
  <si>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</si>
  <si>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</si>
  <si>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</si>
  <si>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</si>
  <si>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</si>
  <si>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</si>
  <si>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</si>
  <si>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</si>
  <si>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</si>
  <si>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</si>
  <si>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</si>
  <si>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</si>
  <si>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</si>
  <si>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</si>
  <si>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</si>
  <si>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</si>
  <si>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</si>
  <si>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</si>
  <si>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</si>
  <si>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</si>
  <si>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</si>
  <si>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</si>
  <si>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</si>
  <si>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</si>
  <si>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</si>
  <si>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</si>
  <si>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</si>
  <si>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</si>
  <si>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</si>
  <si>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</si>
  <si>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</si>
  <si>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</si>
  <si>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</si>
  <si>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</si>
  <si>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</si>
  <si>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</si>
  <si>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</si>
  <si>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</si>
  <si>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</si>
  <si>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</si>
  <si>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</si>
  <si>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</si>
  <si>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</si>
  <si>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</si>
  <si>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</si>
  <si>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</si>
  <si>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</si>
  <si>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</si>
  <si>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</si>
  <si>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</si>
  <si>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</si>
  <si>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</si>
  <si>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</si>
  <si>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</si>
  <si>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</si>
  <si>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</si>
  <si>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</si>
  <si>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</si>
  <si>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</si>
  <si>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</si>
  <si>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</si>
  <si>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</si>
  <si>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</si>
  <si>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</si>
  <si>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</si>
  <si>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</si>
  <si>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</si>
  <si>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</si>
  <si>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</si>
  <si>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</si>
  <si>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</si>
  <si>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</si>
  <si>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</si>
  <si>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</si>
  <si>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</si>
  <si>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</si>
  <si>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</si>
  <si>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</si>
  <si>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</si>
  <si>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</si>
  <si>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</si>
  <si>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</si>
  <si>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</si>
  <si>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</si>
  <si>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</si>
  <si>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</si>
  <si>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長崎県平戸市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</si>
  <si>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</si>
  <si>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</si>
  <si>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</si>
  <si>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</si>
  <si>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</si>
  <si>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</si>
  <si>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</si>
  <si>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</si>
  <si>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</si>
  <si>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</si>
  <si>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</si>
  <si>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</si>
  <si>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</si>
  <si>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</si>
  <si>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</si>
  <si>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</si>
  <si>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</si>
  <si>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</si>
  <si>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</si>
  <si>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</si>
  <si>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</si>
  <si>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</si>
  <si>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</si>
  <si>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</si>
  <si>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</si>
  <si>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</si>
  <si>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</si>
  <si>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</si>
  <si>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</si>
  <si>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</si>
  <si>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</si>
  <si>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</si>
  <si>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</si>
  <si>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</si>
  <si>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</si>
  <si>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</si>
  <si>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</si>
  <si>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</si>
  <si>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</si>
  <si>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</si>
  <si>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</si>
  <si>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</si>
  <si>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</si>
  <si>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</si>
  <si>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</si>
  <si>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</si>
  <si>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</si>
  <si>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</si>
  <si>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</si>
  <si>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</si>
  <si>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</si>
  <si>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</si>
  <si>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</si>
  <si>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</si>
  <si>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</si>
  <si>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</si>
  <si>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</si>
  <si>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</si>
  <si>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</si>
  <si>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</si>
  <si>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</si>
  <si>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</si>
  <si>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</si>
  <si>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</si>
  <si>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</si>
  <si>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</si>
  <si>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</si>
  <si>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</si>
  <si>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</si>
  <si>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</si>
  <si>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</si>
  <si>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</si>
  <si>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</si>
  <si>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</si>
  <si>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</si>
  <si>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</si>
  <si>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</si>
  <si>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</si>
  <si>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</si>
  <si>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</si>
  <si>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</si>
  <si>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</si>
  <si>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</si>
  <si>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</si>
  <si>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</si>
  <si>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</si>
  <si>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</si>
  <si>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</si>
  <si>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</si>
  <si>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</si>
  <si>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</si>
  <si>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</si>
  <si>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</si>
  <si>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</si>
  <si>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</si>
  <si>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</si>
  <si>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</si>
  <si>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</si>
  <si>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</si>
  <si>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</si>
  <si>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</si>
  <si>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</si>
  <si>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</si>
  <si>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</si>
  <si>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</si>
  <si>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</si>
  <si>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</si>
  <si>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</si>
  <si>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</si>
  <si>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</si>
  <si>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</si>
  <si>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</si>
  <si>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</si>
  <si>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</si>
  <si>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</si>
  <si>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</si>
  <si>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</si>
  <si>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</si>
  <si>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</si>
  <si>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</si>
  <si>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</si>
  <si>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</si>
  <si>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</si>
  <si>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交通</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</si>
  <si>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</si>
  <si>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</si>
  <si>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</si>
  <si>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</si>
  <si>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</si>
  <si>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</si>
  <si>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</si>
  <si>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</si>
  <si>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</si>
  <si>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</si>
  <si>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</si>
  <si>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</si>
  <si>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</si>
  <si>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</si>
  <si>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</si>
  <si>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</si>
  <si>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</si>
  <si>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</si>
  <si>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</si>
  <si>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</si>
  <si>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</si>
  <si>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</si>
  <si>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</si>
  <si>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</si>
  <si>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</si>
  <si>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</si>
  <si>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</si>
  <si>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</si>
  <si>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</si>
  <si>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長崎県平戸市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</si>
  <si>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</si>
  <si>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</si>
  <si>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</si>
  <si>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</si>
  <si>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</si>
  <si>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</si>
  <si>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</si>
  <si>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</si>
  <si>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</si>
  <si>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</si>
  <si>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</si>
  <si>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</si>
  <si>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</si>
  <si>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</si>
  <si>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</si>
  <si>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</si>
  <si>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</si>
  <si>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</si>
  <si>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</si>
  <si>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</si>
  <si>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</si>
  <si>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</si>
  <si>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</si>
  <si>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</si>
  <si>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</si>
  <si>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</si>
  <si>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</si>
  <si>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</si>
  <si>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</si>
  <si>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</si>
  <si>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</si>
  <si>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</si>
  <si>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</si>
  <si>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</si>
  <si>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</si>
  <si>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</si>
  <si>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</si>
  <si>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</si>
  <si>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</si>
  <si>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</si>
  <si>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交通船事業会計</t>
    <phoneticPr fontId="5"/>
  </si>
  <si>
    <t>法適用企業</t>
    <phoneticPr fontId="5"/>
  </si>
  <si>
    <t>病院事業会計</t>
    <phoneticPr fontId="5"/>
  </si>
  <si>
    <t>農業集落排水事業特別会計</t>
    <phoneticPr fontId="5"/>
  </si>
  <si>
    <t>法非適用企業</t>
    <phoneticPr fontId="5"/>
  </si>
  <si>
    <t>あづち大島いさりびの里事業特別会計</t>
    <phoneticPr fontId="5"/>
  </si>
  <si>
    <t>法非適用企業</t>
    <phoneticPr fontId="5"/>
  </si>
  <si>
    <t>宅地開発事業特別会計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</si>
  <si>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</si>
  <si>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</si>
  <si>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</si>
  <si>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</si>
  <si>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</si>
  <si>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</si>
  <si>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</si>
  <si>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</si>
  <si>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</si>
  <si>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</si>
  <si>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</si>
  <si>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</si>
  <si>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</si>
  <si>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</si>
  <si>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</si>
  <si>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</si>
  <si>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</si>
  <si>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</si>
  <si>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</si>
  <si>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</si>
  <si>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</si>
  <si>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</si>
  <si>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</si>
  <si>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</si>
  <si>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</si>
  <si>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</si>
  <si>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</si>
  <si>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</si>
  <si>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</si>
  <si>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</si>
  <si>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</si>
  <si>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</si>
  <si>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</si>
  <si>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</si>
  <si>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</si>
  <si>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</si>
  <si>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</si>
  <si>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</si>
  <si>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</si>
  <si>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</si>
  <si>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</si>
  <si>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</si>
  <si>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</si>
  <si>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</si>
  <si>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</si>
  <si>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</si>
  <si>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</si>
  <si>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</si>
  <si>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</si>
  <si>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</si>
  <si>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</si>
  <si>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</si>
  <si>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</si>
  <si>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</si>
  <si>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</si>
  <si>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</si>
  <si>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</si>
  <si>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</si>
  <si>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</si>
  <si>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</si>
  <si>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</si>
  <si>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</si>
  <si>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</si>
  <si>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交通船事業会計</t>
    <phoneticPr fontId="5"/>
  </si>
  <si>
    <t>(Ｆ)</t>
    <phoneticPr fontId="5"/>
  </si>
  <si>
    <t>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</si>
  <si>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</si>
  <si>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</si>
  <si>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</si>
  <si>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</si>
  <si>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</si>
  <si>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</si>
  <si>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</si>
  <si>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</si>
  <si>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</si>
  <si>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</si>
  <si>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</si>
  <si>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</si>
  <si>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</si>
  <si>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</si>
  <si>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</si>
  <si>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</si>
  <si>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</si>
  <si>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</si>
  <si>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</si>
  <si>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</si>
  <si>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</si>
  <si>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</si>
  <si>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</si>
  <si>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</si>
  <si>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</si>
  <si>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</si>
  <si>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</si>
  <si>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</si>
  <si>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</si>
  <si>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</si>
  <si>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</si>
  <si>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</si>
  <si>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</si>
  <si>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</si>
  <si>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</si>
  <si>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</si>
  <si>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</si>
  <si>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</si>
  <si>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</si>
  <si>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</si>
  <si>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</si>
  <si>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</si>
  <si>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</si>
  <si>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</si>
  <si>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</si>
  <si>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</si>
  <si>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</si>
  <si>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</si>
  <si>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</si>
  <si>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</si>
  <si>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</si>
  <si>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</si>
  <si>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</si>
  <si>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</si>
  <si>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</si>
  <si>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</si>
  <si>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</si>
  <si>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</si>
  <si>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</si>
  <si>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</si>
  <si>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</si>
  <si>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</si>
  <si>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</si>
  <si>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</si>
  <si>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</si>
  <si>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</si>
  <si>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</si>
  <si>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</si>
  <si>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</si>
  <si>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</si>
  <si>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</si>
  <si>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</si>
  <si>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</si>
  <si>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</si>
  <si>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</si>
  <si>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</si>
  <si>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</si>
  <si>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</si>
  <si>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</si>
  <si>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</si>
  <si>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</si>
  <si>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</si>
  <si>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</si>
  <si>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</si>
  <si>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病院事業会計</t>
  </si>
  <si>
    <t>一般会計</t>
  </si>
  <si>
    <t>交通船事業会計</t>
  </si>
  <si>
    <t>宅地開発事業特別会計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</si>
  <si>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</si>
  <si>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</si>
  <si>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</si>
  <si>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</si>
  <si>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</si>
  <si>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</si>
  <si>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</si>
  <si>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</si>
  <si>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</si>
  <si>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</si>
  <si>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</si>
  <si>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</si>
  <si>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北松北部環境組合</t>
    <rPh sb="0" eb="2">
      <t>ホクショウ</t>
    </rPh>
    <rPh sb="2" eb="4">
      <t>ホクブ</t>
    </rPh>
    <rPh sb="4" eb="6">
      <t>カンキョウ</t>
    </rPh>
    <rPh sb="6" eb="8">
      <t>クミアイ</t>
    </rPh>
    <phoneticPr fontId="2"/>
  </si>
  <si>
    <t>長崎県市町村総合事務組合</t>
    <rPh sb="0" eb="3">
      <t>ナガサキケン</t>
    </rPh>
    <rPh sb="3" eb="6">
      <t>シチョウソン</t>
    </rPh>
    <rPh sb="6" eb="8">
      <t>ソウゴウ</t>
    </rPh>
    <rPh sb="8" eb="10">
      <t>ジム</t>
    </rPh>
    <rPh sb="10" eb="12">
      <t>クミアイ</t>
    </rPh>
    <phoneticPr fontId="2"/>
  </si>
  <si>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
  </si>
  <si>
    <t>平戸市振興公社</t>
    <rPh sb="0" eb="3">
      <t>ヒラドシ</t>
    </rPh>
    <rPh sb="3" eb="5">
      <t>シンコウ</t>
    </rPh>
    <rPh sb="5" eb="7">
      <t>コウシャ</t>
    </rPh>
    <phoneticPr fontId="2"/>
  </si>
  <si>
    <t>的山大島風力発電所</t>
    <rPh sb="0" eb="2">
      <t>アヅチ</t>
    </rPh>
    <rPh sb="2" eb="4">
      <t>オオシマ</t>
    </rPh>
    <rPh sb="4" eb="6">
      <t>フウリョク</t>
    </rPh>
    <rPh sb="6" eb="8">
      <t>ハツデン</t>
    </rPh>
    <rPh sb="8" eb="9">
      <t>ショ</t>
    </rPh>
    <phoneticPr fontId="2"/>
  </si>
  <si>
    <t>田平風力発電所</t>
    <rPh sb="0" eb="2">
      <t>タビラ</t>
    </rPh>
    <rPh sb="2" eb="4">
      <t>フウリョク</t>
    </rPh>
    <rPh sb="4" eb="6">
      <t>ハツデン</t>
    </rPh>
    <rPh sb="6" eb="7">
      <t>ショ</t>
    </rPh>
    <phoneticPr fontId="2"/>
  </si>
  <si>
    <t>長崎県林業公社</t>
    <rPh sb="0" eb="3">
      <t>ナガサキケン</t>
    </rPh>
    <rPh sb="3" eb="5">
      <t>リンギョウ</t>
    </rPh>
    <rPh sb="5" eb="7">
      <t>コウシャ</t>
    </rPh>
    <phoneticPr fontId="2"/>
  </si>
  <si>
    <t>-</t>
    <phoneticPr fontId="2"/>
  </si>
  <si>
    <t>「やらんば！平戸」応援基金</t>
    <rPh sb="6" eb="8">
      <t>ヒラド</t>
    </rPh>
    <rPh sb="9" eb="11">
      <t>オウエン</t>
    </rPh>
    <rPh sb="11" eb="13">
      <t>キキン</t>
    </rPh>
    <phoneticPr fontId="5"/>
  </si>
  <si>
    <t>新しいまちづくり基金</t>
    <rPh sb="0" eb="1">
      <t>アタラ</t>
    </rPh>
    <rPh sb="8" eb="10">
      <t>キキン</t>
    </rPh>
    <phoneticPr fontId="5"/>
  </si>
  <si>
    <t>ひらどふれあい福祉基金</t>
    <rPh sb="7" eb="9">
      <t>フクシ</t>
    </rPh>
    <rPh sb="9" eb="11">
      <t>キキン</t>
    </rPh>
    <phoneticPr fontId="5"/>
  </si>
  <si>
    <t>ひらど生き活きまちづくり基金</t>
    <rPh sb="3" eb="4">
      <t>イ</t>
    </rPh>
    <rPh sb="5" eb="6">
      <t>イ</t>
    </rPh>
    <rPh sb="12" eb="14">
      <t>キキン</t>
    </rPh>
    <phoneticPr fontId="5"/>
  </si>
  <si>
    <t>再生可能エネルギー活用離島活性化基金</t>
    <rPh sb="0" eb="2">
      <t>サイセイ</t>
    </rPh>
    <rPh sb="2" eb="4">
      <t>カノウ</t>
    </rPh>
    <rPh sb="9" eb="11">
      <t>カツヨウ</t>
    </rPh>
    <rPh sb="11" eb="13">
      <t>リトウ</t>
    </rPh>
    <rPh sb="13" eb="16">
      <t>カッセイカ</t>
    </rPh>
    <rPh sb="16" eb="18">
      <t>キキン</t>
    </rPh>
    <phoneticPr fontId="5"/>
  </si>
  <si>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</si>
  <si>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</si>
  <si>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</si>
  <si>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</si>
  <si>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</si>
  <si>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や既発債の繰上償還、充当可能基金の増加により、将来負担比率はマイナス算定となっており、類似団体と比較して低い水準にある。有形固定資産減価償却率については、類似団体とほぼ同水準で推移しているが、建築後30年を経過した施設が全体の40％以上あるため、引き続き施設の適正管理を進めていく。今後、老朽化した施設の更新等による財政負担が懸念されることから、公共施設等総合管理計画に基づき、効率的・効果的な公共施設等の管理に取り組むとともに、将来的な財政負担の軽減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</si>
  <si>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</si>
  <si>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</si>
  <si>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</si>
  <si>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</si>
  <si>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</si>
  <si>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</si>
  <si>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ついて、ともに類似団体と比較して低い水準にある。将来負担比率の低下傾向の要因としては、既発債の繰上償還・新発債の発行抑制により地方債残高が減少傾向にあることや、財政調整基金などの積み立てにより充当可能基金が確保されていることなどが考えられる。また、実質公債費比率の低下傾向の要因としては、これまで実施してきた既発債の繰上償還の影響により元利償還金が抑制されたことや、一部事務組合地方債償還のための負担金が減少したことなどが考えられる。将来負担比率が低下傾向にあるため、実質公債費比率についても、低下傾向で推移するものと見込まれるが、交付税への依存度が高いため、今後の交付税制度次第では上昇していく可能性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</si>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</sst>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4A65-480B-9667-D50E76A76E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146697</c:v>
                </c:pt>
                <c:pt idx="1">
                  <c:v>95935</c:v>
                </c:pt>
                <c:pt idx="2">
                  <c:v>127339</c:v>
                </c:pt>
                <c:pt idx="3">
                  <c:v>146490</c:v>
                </c:pt>
                <c:pt idx="4">
                  <c:v>153865</c:v>
                </c:pt>
              </c:numCache>
            </c:numRef>
          </c:val>
          <c:smooth val="0"/>
          <c:extLst>
            <c:ext xmlns:c16="http://schemas.microsoft.com/office/drawing/2014/chart" uri="{C3380CC4-5D6E-409C-BE32-E72D297353CC}">
              <c16:uniqueId val="{00000001-4A65-480B-9667-D50E76A76E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2.91</c:v>
                </c:pt>
                <c:pt idx="1">
                  <c:v>2.12</c:v>
                </c:pt>
                <c:pt idx="2">
                  <c:v>2.2799999999999998</c:v>
                </c:pt>
                <c:pt idx="3">
                  <c:v>1</c:v>
                </c:pt>
                <c:pt idx="4">
                  <c:v>4.67</c:v>
                </c:pt>
              </c:numCache>
            </c:numRef>
          </c:val>
          <c:extLst>
            <c:ext xmlns:c16="http://schemas.microsoft.com/office/drawing/2014/chart" uri="{C3380CC4-5D6E-409C-BE32-E72D297353CC}">
              <c16:uniqueId val="{00000000-C64B-45E2-811F-0941A3CFDF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20.82</c:v>
                </c:pt>
                <c:pt idx="1">
                  <c:v>21.11</c:v>
                </c:pt>
                <c:pt idx="2">
                  <c:v>21.64</c:v>
                </c:pt>
                <c:pt idx="3">
                  <c:v>21.51</c:v>
                </c:pt>
                <c:pt idx="4">
                  <c:v>23.86</c:v>
                </c:pt>
              </c:numCache>
            </c:numRef>
          </c:val>
          <c:extLst>
            <c:ext xmlns:c16="http://schemas.microsoft.com/office/drawing/2014/chart" uri="{C3380CC4-5D6E-409C-BE32-E72D297353CC}">
              <c16:uniqueId val="{00000001-C64B-45E2-811F-0941A3CFDF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5.3</c:v>
                </c:pt>
                <c:pt idx="1">
                  <c:v>5.29</c:v>
                </c:pt>
                <c:pt idx="2">
                  <c:v>7.09</c:v>
                </c:pt>
                <c:pt idx="3">
                  <c:v>5.58</c:v>
                </c:pt>
                <c:pt idx="4">
                  <c:v>9.74</c:v>
                </c:pt>
              </c:numCache>
            </c:numRef>
          </c:val>
          <c:smooth val="0"/>
          <c:extLst>
            <c:ext xmlns:c16="http://schemas.microsoft.com/office/drawing/2014/chart" uri="{C3380CC4-5D6E-409C-BE32-E72D297353CC}">
              <c16:uniqueId val="{00000002-C64B-45E2-811F-0941A3CFDF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483-408A-B849-A1C29B7513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83-408A-B849-A1C29B7513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F483-408A-B849-A1C29B75139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0.73</c:v>
                </c:pt>
                <c:pt idx="6">
                  <c:v>#N/A</c:v>
                </c:pt>
                <c:pt idx="7">
                  <c:v>0.16</c:v>
                </c:pt>
                <c:pt idx="8">
                  <c:v>#N/A</c:v>
                </c:pt>
                <c:pt idx="9">
                  <c:v>0.17</c:v>
                </c:pt>
              </c:numCache>
            </c:numRef>
          </c:val>
          <c:extLst>
            <c:ext xmlns:c16="http://schemas.microsoft.com/office/drawing/2014/chart" uri="{C3380CC4-5D6E-409C-BE32-E72D297353CC}">
              <c16:uniqueId val="{00000003-F483-408A-B849-A1C29B75139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0.41</c:v>
                </c:pt>
                <c:pt idx="2">
                  <c:v>#N/A</c:v>
                </c:pt>
                <c:pt idx="3">
                  <c:v>1.26</c:v>
                </c:pt>
                <c:pt idx="4">
                  <c:v>#N/A</c:v>
                </c:pt>
                <c:pt idx="5">
                  <c:v>1.1399999999999999</c:v>
                </c:pt>
                <c:pt idx="6">
                  <c:v>#N/A</c:v>
                </c:pt>
                <c:pt idx="7">
                  <c:v>0.83</c:v>
                </c:pt>
                <c:pt idx="8">
                  <c:v>#N/A</c:v>
                </c:pt>
                <c:pt idx="9">
                  <c:v>0.26</c:v>
                </c:pt>
              </c:numCache>
            </c:numRef>
          </c:val>
          <c:extLst>
            <c:ext xmlns:c16="http://schemas.microsoft.com/office/drawing/2014/chart" uri="{C3380CC4-5D6E-409C-BE32-E72D297353CC}">
              <c16:uniqueId val="{00000004-F483-408A-B849-A1C29B75139C}"/>
            </c:ext>
          </c:extLst>
        </c:ser>
        <c:ser>
          <c:idx val="5"/>
          <c:order val="5"/>
          <c:tx>
            <c:strRef>
              <c:f>データシート!$A$32</c:f>
              <c:strCache>
                <c:ptCount val="1"/>
                <c:pt idx="0">
                  <c:v>宅地開発事業特別会計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0.64</c:v>
                </c:pt>
                <c:pt idx="2">
                  <c:v>#N/A</c:v>
                </c:pt>
                <c:pt idx="3">
                  <c:v>0.53</c:v>
                </c:pt>
                <c:pt idx="4">
                  <c:v>#N/A</c:v>
                </c:pt>
                <c:pt idx="5">
                  <c:v>0.49</c:v>
                </c:pt>
                <c:pt idx="6">
                  <c:v>#N/A</c:v>
                </c:pt>
                <c:pt idx="7">
                  <c:v>0.45</c:v>
                </c:pt>
                <c:pt idx="8">
                  <c:v>#N/A</c:v>
                </c:pt>
                <c:pt idx="9">
                  <c:v>0.37</c:v>
                </c:pt>
              </c:numCache>
            </c:numRef>
          </c:val>
          <c:extLst>
            <c:ext xmlns:c16="http://schemas.microsoft.com/office/drawing/2014/chart" uri="{C3380CC4-5D6E-409C-BE32-E72D297353CC}">
              <c16:uniqueId val="{00000005-F483-408A-B849-A1C29B75139C}"/>
            </c:ext>
          </c:extLst>
        </c:ser>
        <c:ser>
          <c:idx val="6"/>
          <c:order val="6"/>
          <c:tx>
            <c:strRef>
              <c:f>データシート!$A$33</c:f>
              <c:strCache>
                <c:ptCount val="1"/>
                <c:pt idx="0">
                  <c:v>交通船事業会計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0.92</c:v>
                </c:pt>
                <c:pt idx="2">
                  <c:v>#N/A</c:v>
                </c:pt>
                <c:pt idx="3">
                  <c:v>1.25</c:v>
                </c:pt>
                <c:pt idx="4">
                  <c:v>#N/A</c:v>
                </c:pt>
                <c:pt idx="5">
                  <c:v>1.35</c:v>
                </c:pt>
                <c:pt idx="6">
                  <c:v>#N/A</c:v>
                </c:pt>
                <c:pt idx="7">
                  <c:v>1.57</c:v>
                </c:pt>
                <c:pt idx="8">
                  <c:v>#N/A</c:v>
                </c:pt>
                <c:pt idx="9">
                  <c:v>1.67</c:v>
                </c:pt>
              </c:numCache>
            </c:numRef>
          </c:val>
          <c:extLst>
            <c:ext xmlns:c16="http://schemas.microsoft.com/office/drawing/2014/chart" uri="{C3380CC4-5D6E-409C-BE32-E72D297353CC}">
              <c16:uniqueId val="{00000006-F483-408A-B849-A1C29B75139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2.91</c:v>
                </c:pt>
                <c:pt idx="2">
                  <c:v>#N/A</c:v>
                </c:pt>
                <c:pt idx="3">
                  <c:v>2.11</c:v>
                </c:pt>
                <c:pt idx="4">
                  <c:v>#N/A</c:v>
                </c:pt>
                <c:pt idx="5">
                  <c:v>2.27</c:v>
                </c:pt>
                <c:pt idx="6">
                  <c:v>#N/A</c:v>
                </c:pt>
                <c:pt idx="7">
                  <c:v>1</c:v>
                </c:pt>
                <c:pt idx="8">
                  <c:v>#N/A</c:v>
                </c:pt>
                <c:pt idx="9">
                  <c:v>4.66</c:v>
                </c:pt>
              </c:numCache>
            </c:numRef>
          </c:val>
          <c:extLst>
            <c:ext xmlns:c16="http://schemas.microsoft.com/office/drawing/2014/chart" uri="{C3380CC4-5D6E-409C-BE32-E72D297353CC}">
              <c16:uniqueId val="{00000007-F483-408A-B849-A1C29B75139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5.55</c:v>
                </c:pt>
                <c:pt idx="2">
                  <c:v>#N/A</c:v>
                </c:pt>
                <c:pt idx="3">
                  <c:v>5.52</c:v>
                </c:pt>
                <c:pt idx="4">
                  <c:v>#N/A</c:v>
                </c:pt>
                <c:pt idx="5">
                  <c:v>5.74</c:v>
                </c:pt>
                <c:pt idx="6">
                  <c:v>#N/A</c:v>
                </c:pt>
                <c:pt idx="7">
                  <c:v>7.25</c:v>
                </c:pt>
                <c:pt idx="8">
                  <c:v>#N/A</c:v>
                </c:pt>
                <c:pt idx="9">
                  <c:v>9.01</c:v>
                </c:pt>
              </c:numCache>
            </c:numRef>
          </c:val>
          <c:extLst>
            <c:ext xmlns:c16="http://schemas.microsoft.com/office/drawing/2014/chart" uri="{C3380CC4-5D6E-409C-BE32-E72D297353CC}">
              <c16:uniqueId val="{00000008-F483-408A-B849-A1C29B75139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7.79</c:v>
                </c:pt>
                <c:pt idx="2">
                  <c:v>#N/A</c:v>
                </c:pt>
                <c:pt idx="3">
                  <c:v>8.06</c:v>
                </c:pt>
                <c:pt idx="4">
                  <c:v>#N/A</c:v>
                </c:pt>
                <c:pt idx="5">
                  <c:v>8.25</c:v>
                </c:pt>
                <c:pt idx="6">
                  <c:v>#N/A</c:v>
                </c:pt>
                <c:pt idx="7">
                  <c:v>8.4499999999999993</c:v>
                </c:pt>
                <c:pt idx="8">
                  <c:v>#N/A</c:v>
                </c:pt>
                <c:pt idx="9">
                  <c:v>9.74</c:v>
                </c:pt>
              </c:numCache>
            </c:numRef>
          </c:val>
          <c:extLst>
            <c:ext xmlns:c16="http://schemas.microsoft.com/office/drawing/2014/chart" uri="{C3380CC4-5D6E-409C-BE32-E72D297353CC}">
              <c16:uniqueId val="{00000009-F483-408A-B849-A1C29B7513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3253</c:v>
                </c:pt>
                <c:pt idx="5">
                  <c:v>3212</c:v>
                </c:pt>
                <c:pt idx="8">
                  <c:v>3120</c:v>
                </c:pt>
                <c:pt idx="11">
                  <c:v>3065</c:v>
                </c:pt>
                <c:pt idx="14">
                  <c:v>3066</c:v>
                </c:pt>
              </c:numCache>
            </c:numRef>
          </c:val>
          <c:extLst>
            <c:ext xmlns:c16="http://schemas.microsoft.com/office/drawing/2014/chart" uri="{C3380CC4-5D6E-409C-BE32-E72D297353CC}">
              <c16:uniqueId val="{00000000-CAAA-48AB-BAF3-471C547FCA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CAAA-48AB-BAF3-471C547FCA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CAAA-48AB-BAF3-471C547FCA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408</c:v>
                </c:pt>
                <c:pt idx="3">
                  <c:v>305</c:v>
                </c:pt>
                <c:pt idx="6">
                  <c:v>55</c:v>
                </c:pt>
                <c:pt idx="9">
                  <c:v>1</c:v>
                </c:pt>
                <c:pt idx="12">
                  <c:v>20</c:v>
                </c:pt>
              </c:numCache>
            </c:numRef>
          </c:val>
          <c:extLst>
            <c:ext xmlns:c16="http://schemas.microsoft.com/office/drawing/2014/chart" uri="{C3380CC4-5D6E-409C-BE32-E72D297353CC}">
              <c16:uniqueId val="{00000003-CAAA-48AB-BAF3-471C547FCA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323</c:v>
                </c:pt>
                <c:pt idx="3">
                  <c:v>321</c:v>
                </c:pt>
                <c:pt idx="6">
                  <c:v>351</c:v>
                </c:pt>
                <c:pt idx="9">
                  <c:v>306</c:v>
                </c:pt>
                <c:pt idx="12">
                  <c:v>322</c:v>
                </c:pt>
              </c:numCache>
            </c:numRef>
          </c:val>
          <c:extLst>
            <c:ext xmlns:c16="http://schemas.microsoft.com/office/drawing/2014/chart" uri="{C3380CC4-5D6E-409C-BE32-E72D297353CC}">
              <c16:uniqueId val="{00000004-CAAA-48AB-BAF3-471C547FCA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AA-48AB-BAF3-471C547FCA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AAA-48AB-BAF3-471C547FCA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3103</c:v>
                </c:pt>
                <c:pt idx="3">
                  <c:v>3144</c:v>
                </c:pt>
                <c:pt idx="6">
                  <c:v>3009</c:v>
                </c:pt>
                <c:pt idx="9">
                  <c:v>2827</c:v>
                </c:pt>
                <c:pt idx="12">
                  <c:v>2822</c:v>
                </c:pt>
              </c:numCache>
            </c:numRef>
          </c:val>
          <c:extLst>
            <c:ext xmlns:c16="http://schemas.microsoft.com/office/drawing/2014/chart" uri="{C3380CC4-5D6E-409C-BE32-E72D297353CC}">
              <c16:uniqueId val="{00000007-CAAA-48AB-BAF3-471C547FCA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584</c:v>
                </c:pt>
                <c:pt idx="2">
                  <c:v>#N/A</c:v>
                </c:pt>
                <c:pt idx="3">
                  <c:v>#N/A</c:v>
                </c:pt>
                <c:pt idx="4">
                  <c:v>559</c:v>
                </c:pt>
                <c:pt idx="5">
                  <c:v>#N/A</c:v>
                </c:pt>
                <c:pt idx="6">
                  <c:v>#N/A</c:v>
                </c:pt>
                <c:pt idx="7">
                  <c:v>296</c:v>
                </c:pt>
                <c:pt idx="8">
                  <c:v>#N/A</c:v>
                </c:pt>
                <c:pt idx="9">
                  <c:v>#N/A</c:v>
                </c:pt>
                <c:pt idx="10">
                  <c:v>70</c:v>
                </c:pt>
                <c:pt idx="11">
                  <c:v>#N/A</c:v>
                </c:pt>
                <c:pt idx="12">
                  <c:v>#N/A</c:v>
                </c:pt>
                <c:pt idx="13">
                  <c:v>99</c:v>
                </c:pt>
                <c:pt idx="14">
                  <c:v>#N/A</c:v>
                </c:pt>
              </c:numCache>
            </c:numRef>
          </c:val>
          <c:smooth val="0"/>
          <c:extLst>
            <c:ext xmlns:c16="http://schemas.microsoft.com/office/drawing/2014/chart" uri="{C3380CC4-5D6E-409C-BE32-E72D297353CC}">
              <c16:uniqueId val="{00000008-CAAA-48AB-BAF3-471C547FCA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25025</c:v>
                </c:pt>
                <c:pt idx="5">
                  <c:v>24368</c:v>
                </c:pt>
                <c:pt idx="8">
                  <c:v>23497</c:v>
                </c:pt>
                <c:pt idx="11">
                  <c:v>23806</c:v>
                </c:pt>
                <c:pt idx="14">
                  <c:v>22181</c:v>
                </c:pt>
              </c:numCache>
            </c:numRef>
          </c:val>
          <c:extLst>
            <c:ext xmlns:c16="http://schemas.microsoft.com/office/drawing/2014/chart" uri="{C3380CC4-5D6E-409C-BE32-E72D297353CC}">
              <c16:uniqueId val="{00000000-5F99-46B9-AE8D-95C3A9F69A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731</c:v>
                </c:pt>
                <c:pt idx="5">
                  <c:v>706</c:v>
                </c:pt>
                <c:pt idx="8">
                  <c:v>703</c:v>
                </c:pt>
                <c:pt idx="11">
                  <c:v>725</c:v>
                </c:pt>
                <c:pt idx="14">
                  <c:v>964</c:v>
                </c:pt>
              </c:numCache>
            </c:numRef>
          </c:val>
          <c:extLst>
            <c:ext xmlns:c16="http://schemas.microsoft.com/office/drawing/2014/chart" uri="{C3380CC4-5D6E-409C-BE32-E72D297353CC}">
              <c16:uniqueId val="{00000001-5F99-46B9-AE8D-95C3A9F69A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13574</c:v>
                </c:pt>
                <c:pt idx="5">
                  <c:v>13141</c:v>
                </c:pt>
                <c:pt idx="8">
                  <c:v>12555</c:v>
                </c:pt>
                <c:pt idx="11">
                  <c:v>12844</c:v>
                </c:pt>
                <c:pt idx="14">
                  <c:v>14091</c:v>
                </c:pt>
              </c:numCache>
            </c:numRef>
          </c:val>
          <c:extLst>
            <c:ext xmlns:c16="http://schemas.microsoft.com/office/drawing/2014/chart" uri="{C3380CC4-5D6E-409C-BE32-E72D297353CC}">
              <c16:uniqueId val="{00000002-5F99-46B9-AE8D-95C3A9F69A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99-46B9-AE8D-95C3A9F69A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99-46B9-AE8D-95C3A9F69A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110</c:v>
                </c:pt>
                <c:pt idx="3">
                  <c:v>14</c:v>
                </c:pt>
                <c:pt idx="6">
                  <c:v>13</c:v>
                </c:pt>
                <c:pt idx="9">
                  <c:v>12</c:v>
                </c:pt>
                <c:pt idx="12">
                  <c:v>12</c:v>
                </c:pt>
              </c:numCache>
            </c:numRef>
          </c:val>
          <c:extLst>
            <c:ext xmlns:c16="http://schemas.microsoft.com/office/drawing/2014/chart" uri="{C3380CC4-5D6E-409C-BE32-E72D297353CC}">
              <c16:uniqueId val="{00000005-5F99-46B9-AE8D-95C3A9F69A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3481</c:v>
                </c:pt>
                <c:pt idx="3">
                  <c:v>3273</c:v>
                </c:pt>
                <c:pt idx="6">
                  <c:v>3184</c:v>
                </c:pt>
                <c:pt idx="9">
                  <c:v>3079</c:v>
                </c:pt>
                <c:pt idx="12">
                  <c:v>3065</c:v>
                </c:pt>
              </c:numCache>
            </c:numRef>
          </c:val>
          <c:extLst>
            <c:ext xmlns:c16="http://schemas.microsoft.com/office/drawing/2014/chart" uri="{C3380CC4-5D6E-409C-BE32-E72D297353CC}">
              <c16:uniqueId val="{00000006-5F99-46B9-AE8D-95C3A9F69A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589</c:v>
                </c:pt>
                <c:pt idx="3">
                  <c:v>816</c:v>
                </c:pt>
                <c:pt idx="6">
                  <c:v>770</c:v>
                </c:pt>
                <c:pt idx="9">
                  <c:v>770</c:v>
                </c:pt>
                <c:pt idx="12">
                  <c:v>751</c:v>
                </c:pt>
              </c:numCache>
            </c:numRef>
          </c:val>
          <c:extLst>
            <c:ext xmlns:c16="http://schemas.microsoft.com/office/drawing/2014/chart" uri="{C3380CC4-5D6E-409C-BE32-E72D297353CC}">
              <c16:uniqueId val="{00000007-5F99-46B9-AE8D-95C3A9F69A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3445</c:v>
                </c:pt>
                <c:pt idx="3">
                  <c:v>3162</c:v>
                </c:pt>
                <c:pt idx="6">
                  <c:v>3049</c:v>
                </c:pt>
                <c:pt idx="9">
                  <c:v>2864</c:v>
                </c:pt>
                <c:pt idx="12">
                  <c:v>2793</c:v>
                </c:pt>
              </c:numCache>
            </c:numRef>
          </c:val>
          <c:extLst>
            <c:ext xmlns:c16="http://schemas.microsoft.com/office/drawing/2014/chart" uri="{C3380CC4-5D6E-409C-BE32-E72D297353CC}">
              <c16:uniqueId val="{00000008-5F99-46B9-AE8D-95C3A9F69A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99-46B9-AE8D-95C3A9F69A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28016</c:v>
                </c:pt>
                <c:pt idx="3">
                  <c:v>26734</c:v>
                </c:pt>
                <c:pt idx="6">
                  <c:v>26021</c:v>
                </c:pt>
                <c:pt idx="9">
                  <c:v>26852</c:v>
                </c:pt>
                <c:pt idx="12">
                  <c:v>26723</c:v>
                </c:pt>
              </c:numCache>
            </c:numRef>
          </c:val>
          <c:extLst>
            <c:ext xmlns:c16="http://schemas.microsoft.com/office/drawing/2014/chart" uri="{C3380CC4-5D6E-409C-BE32-E72D297353CC}">
              <c16:uniqueId val="{0000000A-5F99-46B9-AE8D-95C3A9F69A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99-46B9-AE8D-95C3A9F69A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2813</c:v>
                </c:pt>
                <c:pt idx="1">
                  <c:v>2818</c:v>
                </c:pt>
                <c:pt idx="2">
                  <c:v>3241</c:v>
                </c:pt>
              </c:numCache>
            </c:numRef>
          </c:val>
          <c:extLst>
            <c:ext xmlns:c16="http://schemas.microsoft.com/office/drawing/2014/chart" uri="{C3380CC4-5D6E-409C-BE32-E72D297353CC}">
              <c16:uniqueId val="{00000000-2677-41DA-8BE3-DED430D41E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2338</c:v>
                </c:pt>
                <c:pt idx="1">
                  <c:v>2492</c:v>
                </c:pt>
                <c:pt idx="2">
                  <c:v>2495</c:v>
                </c:pt>
              </c:numCache>
            </c:numRef>
          </c:val>
          <c:extLst>
            <c:ext xmlns:c16="http://schemas.microsoft.com/office/drawing/2014/chart" uri="{C3380CC4-5D6E-409C-BE32-E72D297353CC}">
              <c16:uniqueId val="{00000001-2677-41DA-8BE3-DED430D41E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6025</c:v>
                </c:pt>
                <c:pt idx="1">
                  <c:v>7027</c:v>
                </c:pt>
                <c:pt idx="2">
                  <c:v>7752</c:v>
                </c:pt>
              </c:numCache>
            </c:numRef>
          </c:val>
          <c:extLst>
            <c:ext xmlns:c16="http://schemas.microsoft.com/office/drawing/2014/chart" uri="{C3380CC4-5D6E-409C-BE32-E72D297353CC}">
              <c16:uniqueId val="{00000002-2677-41DA-8BE3-DED430D41E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{593A6C95-16E5-41EC-BE94-517B07A27BFB}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D34-47B1-887D-B8F6D0B5C5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{F472E06F-2A5D-4CBF-8648-114C347D089E}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34-47B1-887D-B8F6D0B5C5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{4B7DB359-0713-461E-A96C-54A1A574B1A3}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34-47B1-887D-B8F6D0B5C5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{D3E256BC-D5A8-4DDA-A9CB-AC19627B7081}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34-47B1-887D-B8F6D0B5C5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{15BE0C95-B723-40B0-8D5F-06F4074995DC}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34-47B1-887D-B8F6D0B5C5F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{83E7CEB3-BBC7-4089-A5FA-BC7DED367331}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D34-47B1-887D-B8F6D0B5C5F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{51AC1BEF-804E-4802-A0EC-30A62B77F11C}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D34-47B1-887D-B8F6D0B5C5F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{9B3160BC-CFB6-4259-B9CA-02A15C15B66E}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D34-47B1-887D-B8F6D0B5C5F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{1A1D26C6-F066-497D-BBC7-20FC01176295}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D34-47B1-887D-B8F6D0B5C5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55.6</c:v>
                </c:pt>
                <c:pt idx="16">
                  <c:v>57.2</c:v>
                </c:pt>
                <c:pt idx="24">
                  <c:v>58.5</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34-47B1-887D-B8F6D0B5C5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{B87ED671-F582-4B5A-BF0D-95359EF661D3}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D34-47B1-887D-B8F6D0B5C5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{3CE40A76-CC4B-4DA9-B3E7-768D5998E087}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34-47B1-887D-B8F6D0B5C5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{8B89DD6D-DF65-4B9A-8B4D-32E04E110101}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34-47B1-887D-B8F6D0B5C5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{B3B2FC29-D6B9-4FD3-AD9E-69BB4A731551}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34-47B1-887D-B8F6D0B5C5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{E3630EA9-9EE6-4BC2-9C0D-A0F4590586BD}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34-47B1-887D-B8F6D0B5C5F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{9D8DC224-D394-4842-B070-98895BFEE454}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D34-47B1-887D-B8F6D0B5C5F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{F469ADCB-1B98-4E75-A44D-03E4CA853A99}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D34-47B1-887D-B8F6D0B5C5F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{1B5169BD-9EB6-465F-A524-AC0CB59FA258}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D34-47B1-887D-B8F6D0B5C5F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{16879BE5-DE12-4677-A45F-B719C156EE0E}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D34-47B1-887D-B8F6D0B5C5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5D34-47B1-887D-B8F6D0B5C5FE}"/>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{38D77D29-A688-48D2-BBC9-368DD7572202}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04D-49CD-AAE0-11729B6F11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{41CFC9DE-17A0-44D3-ACFC-1590077F2D09}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04D-49CD-AAE0-11729B6F11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{4179F922-5A16-4D6D-AD01-BF89EA04258C}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04D-49CD-AAE0-11729B6F11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{F0B8F208-1351-4E5F-9A0D-D3D8ED0514FA}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04D-49CD-AAE0-11729B6F11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{C312E511-318B-4F9B-BA70-2C6F750EF658}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04D-49CD-AAE0-11729B6F110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{067D2BE3-F9E9-4B66-A842-B871545C5A91}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04D-49CD-AAE0-11729B6F110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{17A0F392-AE7C-463F-B8A1-30F59A7FED58}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04D-49CD-AAE0-11729B6F110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{F45A973F-BDD7-4BAA-B2E0-DD689A828858}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04D-49CD-AAE0-11729B6F110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{0B71884D-23B7-49F4-8F84-F25A166C2487}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04D-49CD-AAE0-11729B6F11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5.7</c:v>
                </c:pt>
                <c:pt idx="16">
                  <c:v>4.7</c:v>
                </c:pt>
                <c:pt idx="24">
                  <c:v>3</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04D-49CD-AAE0-11729B6F11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{592800ED-D83E-4576-94C4-66F99989DD5D}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04D-49CD-AAE0-11729B6F11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{F66AF84F-BEA1-4AA7-8495-732EADBEB0C6}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04D-49CD-AAE0-11729B6F11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{5D9F545C-D26B-4121-8C47-EAE911B5B6B5}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04D-49CD-AAE0-11729B6F11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{B135AD44-BF50-4804-8E81-2B36CEEA2696}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04D-49CD-AAE0-11729B6F11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{1911FC5C-EA68-49A0-9A93-6494F4B8507D}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04D-49CD-AAE0-11729B6F1103}"/>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{E00DFB9A-D5FA-4F3E-B338-FDE36E5594DF}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04D-49CD-AAE0-11729B6F110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{464BD8C4-66D4-453E-B857-B581FDDCBC5F}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04D-49CD-AAE0-11729B6F1103}"/>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{14E22FDC-A379-46AC-BD59-20F15F3E32A2}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04D-49CD-AAE0-11729B6F1103}"/>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{90696CE8-C0F2-4BB6-B4AD-C245B039C3AB}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04D-49CD-AAE0-11729B6F11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F04D-49CD-AAE0-11729B6F1103}"/>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実質公債比率の</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か年平均は年々減少傾向にある。</a:t>
          </a:r>
        </a:p>
        <a:p>
          <a:r>
            <a:rPr kumimoji="1" lang="ja-JP" altLang="en-US" sz="1100">
              <a:latin typeface="ＭＳ ゴシック" pitchFamily="49" charset="-128"/>
              <a:ea typeface="ＭＳ ゴシック" pitchFamily="49" charset="-128"/>
            </a:rPr>
            <a:t>　「元利償還金等（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）」については、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607,188</a:t>
          </a:r>
          <a:r>
            <a:rPr kumimoji="1" lang="ja-JP" altLang="en-US" sz="1100">
              <a:latin typeface="ＭＳ ゴシック" pitchFamily="49" charset="-128"/>
              <a:ea typeface="ＭＳ ゴシック" pitchFamily="49" charset="-128"/>
            </a:rPr>
            <a:t>千円減少している。この主な要因は、市債の新規発行額を元金償還額以内に抑制していることに加えて繰上償還の実施により、</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の「元利償還金」については、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322,682</a:t>
          </a:r>
          <a:r>
            <a:rPr kumimoji="1" lang="ja-JP" altLang="en-US" sz="1100">
              <a:latin typeface="ＭＳ ゴシック" pitchFamily="49" charset="-128"/>
              <a:ea typeface="ＭＳ ゴシック" pitchFamily="49" charset="-128"/>
            </a:rPr>
            <a:t>千円減少している。また、令和元年度に北松北部環境組合の平成</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16</a:t>
          </a:r>
          <a:r>
            <a:rPr kumimoji="1" lang="ja-JP" altLang="en-US" sz="1100">
              <a:latin typeface="ＭＳ ゴシック" pitchFamily="49" charset="-128"/>
              <a:ea typeface="ＭＳ ゴシック" pitchFamily="49" charset="-128"/>
            </a:rPr>
            <a:t>許可債の償還が終了したことにより負担金が急減し、</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の「組合等が起こした地方債の元利償還金に対する負担金等」は</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284,457</a:t>
          </a:r>
          <a:r>
            <a:rPr kumimoji="1" lang="ja-JP" altLang="en-US" sz="1100">
              <a:latin typeface="ＭＳ ゴシック" pitchFamily="49" charset="-128"/>
              <a:ea typeface="ＭＳ ゴシック" pitchFamily="49" charset="-128"/>
            </a:rPr>
            <a:t>千円減少している。一方で、控除財源である「算入公債費等（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）」については、道路橋りょう費や小学校費、清掃費（環境組合）の事業費補正分の減少などにより、</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146,406</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分子合計においても</a:t>
          </a:r>
          <a:r>
            <a:rPr kumimoji="1" lang="en-US" altLang="ja-JP" sz="1100">
              <a:latin typeface="ＭＳ ゴシック" pitchFamily="49" charset="-128"/>
              <a:ea typeface="ＭＳ ゴシック" pitchFamily="49" charset="-128"/>
            </a:rPr>
            <a:t>H30</a:t>
          </a:r>
          <a:r>
            <a:rPr kumimoji="1" lang="ja-JP" altLang="en-US" sz="1100">
              <a:latin typeface="ＭＳ ゴシック" pitchFamily="49" charset="-128"/>
              <a:ea typeface="ＭＳ ゴシック" pitchFamily="49" charset="-128"/>
            </a:rPr>
            <a:t>と比較して</a:t>
          </a:r>
          <a:r>
            <a:rPr kumimoji="1" lang="en-US" altLang="ja-JP" sz="1100">
              <a:latin typeface="ＭＳ ゴシック" pitchFamily="49" charset="-128"/>
              <a:ea typeface="ＭＳ ゴシック" pitchFamily="49" charset="-128"/>
            </a:rPr>
            <a:t>460,192</a:t>
          </a:r>
          <a:r>
            <a:rPr kumimoji="1" lang="ja-JP" altLang="en-US" sz="1100">
              <a:latin typeface="ＭＳ ゴシック" pitchFamily="49" charset="-128"/>
              <a:ea typeface="ＭＳ ゴシック" pitchFamily="49" charset="-128"/>
            </a:rPr>
            <a:t>千円減少し、</a:t>
          </a:r>
          <a:r>
            <a:rPr kumimoji="1" lang="en-US" altLang="ja-JP" sz="1100">
              <a:latin typeface="ＭＳ ゴシック" pitchFamily="49" charset="-128"/>
              <a:ea typeface="ＭＳ ゴシック" pitchFamily="49" charset="-128"/>
            </a:rPr>
            <a:t>R3</a:t>
          </a:r>
          <a:r>
            <a:rPr kumimoji="1" lang="ja-JP" altLang="en-US" sz="1100">
              <a:latin typeface="ＭＳ ゴシック" pitchFamily="49" charset="-128"/>
              <a:ea typeface="ＭＳ ゴシック" pitchFamily="49" charset="-128"/>
            </a:rPr>
            <a:t>の実質公債費比率は前年度から</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ポイント減少の</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満期一括償還地方債の借入は無し。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将来負担比率は平成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年度以降発生していない。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」のうち「一般会計等に係る地方債の現在高」については、主に</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の新しいまちづくり基金積立金に係る合併特例債及び地方総合整備資金貸付事業等に係る市債発行額の減少により、前年度と比較して</a:t>
          </a:r>
          <a:r>
            <a:rPr kumimoji="1" lang="en-US" altLang="ja-JP" sz="1100">
              <a:latin typeface="ＭＳ ゴシック" pitchFamily="49" charset="-128"/>
              <a:ea typeface="ＭＳ ゴシック" pitchFamily="49" charset="-128"/>
            </a:rPr>
            <a:t>129,114</a:t>
          </a:r>
          <a:r>
            <a:rPr kumimoji="1" lang="ja-JP" altLang="en-US" sz="1100">
              <a:latin typeface="ＭＳ ゴシック" pitchFamily="49" charset="-128"/>
              <a:ea typeface="ＭＳ ゴシック" pitchFamily="49" charset="-128"/>
            </a:rPr>
            <a:t>千円減少している。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また、「公営企業債等繰入見込額」については、交通船事業の新船建造に係る元金償還開始により増加したものの、水道事業及び病院事業に係る公営企業債の新規発行額の減少などにより、全体では</a:t>
          </a:r>
          <a:r>
            <a:rPr kumimoji="1" lang="en-US" altLang="ja-JP" sz="1100">
              <a:latin typeface="ＭＳ ゴシック" pitchFamily="49" charset="-128"/>
              <a:ea typeface="ＭＳ ゴシック" pitchFamily="49" charset="-128"/>
            </a:rPr>
            <a:t>70,921</a:t>
          </a:r>
          <a:r>
            <a:rPr kumimoji="1" lang="ja-JP" altLang="en-US" sz="1100">
              <a:latin typeface="ＭＳ ゴシック" pitchFamily="49" charset="-128"/>
              <a:ea typeface="ＭＳ ゴシック" pitchFamily="49" charset="-128"/>
            </a:rPr>
            <a:t>千円減少している。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控除財源である「充当可能財源等（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」のうち「充当可能基金」については、主に余剰財源を活用した新しいまちづくり基金及び財政調整基金の積み増しにより、</a:t>
          </a:r>
          <a:r>
            <a:rPr kumimoji="1" lang="en-US" altLang="ja-JP" sz="1100">
              <a:latin typeface="ＭＳ ゴシック" pitchFamily="49" charset="-128"/>
              <a:ea typeface="ＭＳ ゴシック" pitchFamily="49" charset="-128"/>
            </a:rPr>
            <a:t>1,246,901</a:t>
          </a:r>
          <a:r>
            <a:rPr kumimoji="1" lang="ja-JP" altLang="en-US" sz="1100">
              <a:latin typeface="ＭＳ ゴシック" pitchFamily="49" charset="-128"/>
              <a:ea typeface="ＭＳ ゴシック" pitchFamily="49" charset="-128"/>
            </a:rPr>
            <a:t>千円増加しています。</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「基準財政需要額算入見込額」については、公債費において</a:t>
          </a:r>
          <a:r>
            <a:rPr kumimoji="1" lang="en-US" altLang="ja-JP" sz="1100">
              <a:latin typeface="ＭＳ ゴシック" pitchFamily="49" charset="-128"/>
              <a:ea typeface="ＭＳ ゴシック" pitchFamily="49" charset="-128"/>
            </a:rPr>
            <a:t>1,631,209</a:t>
          </a:r>
          <a:r>
            <a:rPr kumimoji="1" lang="ja-JP" altLang="en-US" sz="1100">
              <a:latin typeface="ＭＳ ゴシック" pitchFamily="49" charset="-128"/>
              <a:ea typeface="ＭＳ ゴシック" pitchFamily="49" charset="-128"/>
            </a:rPr>
            <a:t>千円減少している。これは、合併特例債の</a:t>
          </a:r>
          <a:r>
            <a:rPr kumimoji="1" lang="en-US" altLang="ja-JP" sz="1100">
              <a:latin typeface="ＭＳ ゴシック" pitchFamily="49" charset="-128"/>
              <a:ea typeface="ＭＳ ゴシック" pitchFamily="49" charset="-128"/>
            </a:rPr>
            <a:t>1,015,998</a:t>
          </a:r>
          <a:r>
            <a:rPr kumimoji="1" lang="ja-JP" altLang="en-US" sz="1100">
              <a:latin typeface="ＭＳ ゴシック" pitchFamily="49" charset="-128"/>
              <a:ea typeface="ＭＳ ゴシック" pitchFamily="49" charset="-128"/>
            </a:rPr>
            <a:t>千円、臨時財政対策債の</a:t>
          </a:r>
          <a:r>
            <a:rPr kumimoji="1" lang="en-US" altLang="ja-JP" sz="1100">
              <a:latin typeface="ＭＳ ゴシック" pitchFamily="49" charset="-128"/>
              <a:ea typeface="ＭＳ ゴシック" pitchFamily="49" charset="-128"/>
            </a:rPr>
            <a:t>320,927</a:t>
          </a:r>
          <a:r>
            <a:rPr kumimoji="1" lang="ja-JP" altLang="en-US" sz="1100">
              <a:latin typeface="ＭＳ ゴシック" pitchFamily="49" charset="-128"/>
              <a:ea typeface="ＭＳ ゴシック" pitchFamily="49" charset="-128"/>
            </a:rPr>
            <a:t>千円及び過疎債の</a:t>
          </a:r>
          <a:r>
            <a:rPr kumimoji="1" lang="en-US" altLang="ja-JP" sz="1100">
              <a:latin typeface="ＭＳ ゴシック" pitchFamily="49" charset="-128"/>
              <a:ea typeface="ＭＳ ゴシック" pitchFamily="49" charset="-128"/>
            </a:rPr>
            <a:t>134,117</a:t>
          </a:r>
          <a:r>
            <a:rPr kumimoji="1" lang="ja-JP" altLang="en-US" sz="1100">
              <a:latin typeface="ＭＳ ゴシック" pitchFamily="49" charset="-128"/>
              <a:ea typeface="ＭＳ ゴシック" pitchFamily="49" charset="-128"/>
            </a:rPr>
            <a:t>千円の減少が主なものとなっている。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その他「充当可能特定歳入」を含め、充当可能財源等全体で</a:t>
          </a:r>
          <a:r>
            <a:rPr kumimoji="1" lang="en-US" altLang="ja-JP" sz="1100">
              <a:latin typeface="ＭＳ ゴシック" pitchFamily="49" charset="-128"/>
              <a:ea typeface="ＭＳ ゴシック" pitchFamily="49" charset="-128"/>
            </a:rPr>
            <a:t>138,979</a:t>
          </a:r>
          <a:r>
            <a:rPr kumimoji="1" lang="ja-JP" altLang="en-US" sz="1100">
              <a:latin typeface="ＭＳ ゴシック" pitchFamily="49" charset="-128"/>
              <a:ea typeface="ＭＳ ゴシック" pitchFamily="49" charset="-128"/>
            </a:rPr>
            <a:t>千円減少しているものの、将来負担額を上回っているため、将来負担比率は、前年度に引き続き発生していない。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長崎県平戸市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増加した基金の主なものは、財政調整基金、新しいまちづくり基金、および「やらんば！平戸」応援基金である。財政調整基金は、任意の積立の実施などにより残高が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423,449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千円の増加、新しいまちづくり基金は、余剰財源を活用した積立などにより残高が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643,332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千円の増加している。また、「やらんば！平戸」応援基金は、寄附金が増加したことなどにより残高が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112,845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千円増加し、令和３年度末の残高は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3,575,118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千円となり、基金全体の約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％を占めている。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減少した基金については、事業への繰入（総合戦略に掲げる重点主要施策への充当）によるものであり、基金全体としては、令和３年度末の基金残高は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13,488,470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千円で、前年度と比較して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1,152,261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持続可能な財政運営を行うために、国の動向を注視しながら積立や活用を行っていく予定である。また、定期預金等の利率が低下している状況を踏まえ、基金を原資とした各種債権の購入等、運用方法を検討し有効活用を図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・「やらんば！平戸」応援基金　：　ふるさと納税による寄附金を原資とし、産業の振興と人口減少抑制に取り組む施策の推進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・新しいまちづくり基金　：　合併に伴う市民の一体感の醸成と地域の個性あるまちづくりの推進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・ひらどふれあい福祉基金　：　地域における福祉活動の促進、快適な生活環境の形成及び保健福祉の増進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・ひらど生き活きまちづくり基金　：　市民が夢とゆとりをもっていきいきと暮らす活気みなぎるまちを目指し、地域の特性を生かしたまちづくり推進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・再生可能エネルギー活用離島活性化基金　：　本市の自然環境が生み出す再生可能エネルギーを活用し、離島の特性を活かしたまちづくりと産業振興</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・「やらんば！平戸」応援基金　：　寄附金及び利子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702,878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千円の積立による増加と総合戦略に掲げる最重点主要施策に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590,033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・新しいまちづくり基金　：　余剰財源を活用した積立金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642,000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千円と利子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・ひらどふれあい福祉基金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千円の積立による増加と高齢者いきいきおでかけ支援事業等に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19,007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・ひらど生き活きまちづくり基金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千円の積立による増加と協働によるまちづくり支援事業やにぎわいづくり支援事業等に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7,393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・再生可能エネルギー活用離島活性化基金　：　利子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千円の積立てによる増加と離島航路対策関係事業等に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10,661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千円の充当。</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各基金の目的に応じ、基金活用に応じた効果的な予算配分を行うよう努め、国の動向を注視しながら積立や活用を行っていく予定である。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任意の積立により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419,000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千円、利子の積立により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4,449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財政健全化計画に基づき、財政調整基金の残高が、令和５年度末時点で標準財政規模の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利子の積立により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3,352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健全化計画に基づき、縁故債について繰上償還を実施してきたが、今後も後年度の負担軽減を図るため、必要に応じて減債基金を活用し繰上償還の実施も検討していく。また、同計画に基づき、減債基金の残高について令和５年度末時点で市債残高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億円の確保に努める。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月に策定した公共施設等総合管理計画において、公共施設の量や質の適正化により、更新費用を約</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％削減するという目標を掲げ、老朽化した施設の統廃合や複合化、長寿命化を進めている。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有形固定資産減価償却率については、年々上昇傾向にはあるものの、令和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59.9</a:t>
          </a:r>
          <a:r>
            <a:rPr kumimoji="1" lang="ja-JP" altLang="en-US" sz="1100">
              <a:latin typeface="ＭＳ Ｐゴシック" panose="020B0600070205080204" pitchFamily="50" charset="-128"/>
              <a:ea typeface="ＭＳ Ｐゴシック" panose="020B0600070205080204" pitchFamily="50" charset="-128"/>
            </a:rPr>
            <a:t>％で類似団体平均を下回っている。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8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91" name="楕円 90"/>
        <xdr:cNvSpPr/>
      </xdr:nvSpPr>
      <xdr:spPr>
        <a:xfrm>
          <a:off x="4711700" y="5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87753</xdr:rowOff>
    </xdr:from>
    <xdr:ext cx="405111" cy="259045"/>
    <xdr:sp macro="" textlink="">
      <xdr:nvSpPr>
        <xdr:cNvPr id="92" name="有形固定資産減価償却率該当値テキスト"/>
        <xdr:cNvSpPr txBox="1"/>
      </xdr:nvSpPr>
      <xdr:spPr>
        <a:xfrm>
          <a:off x="4813300" y="5831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93" name="楕円 92"/>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90488</xdr:rowOff>
    </xdr:from>
    <xdr:to>
      <xdr:col>23</xdr:col>
      <xdr:colOff>85725</xdr:colOff>
      <xdr:row>30</xdr:row>
      <xdr:rowOff>115676</xdr:rowOff>
    </xdr:to>
    <xdr:cxnSp macro="">
      <xdr:nvCxnSpPr>
        <xdr:cNvPr id="94" name="直線コネクタ 93"/>
        <xdr:cNvCxnSpPr/>
      </xdr:nvCxnSpPr>
      <xdr:spPr>
        <a:xfrm>
          <a:off x="4051300" y="6005513"/>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95" name="楕円 94"/>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90488</xdr:rowOff>
    </xdr:to>
    <xdr:cxnSp macro="">
      <xdr:nvCxnSpPr>
        <xdr:cNvPr id="96" name="直線コネクタ 95"/>
        <xdr:cNvCxnSpPr/>
      </xdr:nvCxnSpPr>
      <xdr:spPr>
        <a:xfrm>
          <a:off x="3289300" y="5982123"/>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158962</xdr:rowOff>
    </xdr:from>
    <xdr:to>
      <xdr:col>11</xdr:col>
      <xdr:colOff>187325</xdr:colOff>
      <xdr:row>30</xdr:row>
      <xdr:rowOff>89112</xdr:rowOff>
    </xdr:to>
    <xdr:sp macro="" textlink="">
      <xdr:nvSpPr>
        <xdr:cNvPr id="97" name="楕円 96"/>
        <xdr:cNvSpPr/>
      </xdr:nvSpPr>
      <xdr:spPr>
        <a:xfrm>
          <a:off x="2476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38312</xdr:rowOff>
    </xdr:from>
    <xdr:to>
      <xdr:col>15</xdr:col>
      <xdr:colOff>136525</xdr:colOff>
      <xdr:row>30</xdr:row>
      <xdr:rowOff>67098</xdr:rowOff>
    </xdr:to>
    <xdr:cxnSp macro="">
      <xdr:nvCxnSpPr>
        <xdr:cNvPr id="98" name="直線コネクタ 97"/>
        <xdr:cNvCxnSpPr/>
      </xdr:nvCxnSpPr>
      <xdr:spPr>
        <a:xfrm>
          <a:off x="2527300" y="595333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130175</xdr:rowOff>
    </xdr:from>
    <xdr:to>
      <xdr:col>7</xdr:col>
      <xdr:colOff>187325</xdr:colOff>
      <xdr:row>30</xdr:row>
      <xdr:rowOff>60325</xdr:rowOff>
    </xdr:to>
    <xdr:sp macro="" textlink="">
      <xdr:nvSpPr>
        <xdr:cNvPr id="99" name="楕円 98"/>
        <xdr:cNvSpPr/>
      </xdr:nvSpPr>
      <xdr:spPr>
        <a:xfrm>
          <a:off x="1714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9525</xdr:rowOff>
    </xdr:from>
    <xdr:to>
      <xdr:col>11</xdr:col>
      <xdr:colOff>136525</xdr:colOff>
      <xdr:row>30</xdr:row>
      <xdr:rowOff>38312</xdr:rowOff>
    </xdr:to>
    <xdr:cxnSp macro="">
      <xdr:nvCxnSpPr>
        <xdr:cNvPr id="100" name="直線コネクタ 99"/>
        <xdr:cNvCxnSpPr/>
      </xdr:nvCxnSpPr>
      <xdr:spPr>
        <a:xfrm>
          <a:off x="1765300" y="592455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101"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10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10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10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105" name="n_1mainValue有形固定資産減価償却率"/>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106"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105639</xdr:rowOff>
    </xdr:from>
    <xdr:ext cx="405111" cy="259045"/>
    <xdr:sp macro="" textlink="">
      <xdr:nvSpPr>
        <xdr:cNvPr id="107" name="n_3mainValue有形固定資産減価償却率"/>
        <xdr:cNvSpPr txBox="1"/>
      </xdr:nvSpPr>
      <xdr:spPr>
        <a:xfrm>
          <a:off x="2324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108" name="n_4mainValue有形固定資産減価償却率"/>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下回っている。これは地方債の新規発行の抑制や既発債の繰上償還、充当可能基金の増加によるものである。今後も、必要に応じた繰上償還や交付税措置が有利な起債の活用を行いながら、将来的な負担の抑制を図る。</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171314</xdr:rowOff>
    </xdr:from>
    <xdr:to>
      <xdr:col>76</xdr:col>
      <xdr:colOff>73025</xdr:colOff>
      <xdr:row>29</xdr:row>
      <xdr:rowOff>101464</xdr:rowOff>
    </xdr:to>
    <xdr:sp macro="" textlink="">
      <xdr:nvSpPr>
        <xdr:cNvPr id="155" name="楕円 154"/>
        <xdr:cNvSpPr/>
      </xdr:nvSpPr>
      <xdr:spPr>
        <a:xfrm>
          <a:off x="14744700" y="57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22741</xdr:rowOff>
    </xdr:from>
    <xdr:ext cx="469744" cy="259045"/>
    <xdr:sp macro="" textlink="">
      <xdr:nvSpPr>
        <xdr:cNvPr id="156" name="債務償還比率該当値テキスト"/>
        <xdr:cNvSpPr txBox="1"/>
      </xdr:nvSpPr>
      <xdr:spPr>
        <a:xfrm>
          <a:off x="14846300" y="55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151457</xdr:rowOff>
    </xdr:from>
    <xdr:to>
      <xdr:col>72</xdr:col>
      <xdr:colOff>123825</xdr:colOff>
      <xdr:row>30</xdr:row>
      <xdr:rowOff>81607</xdr:rowOff>
    </xdr:to>
    <xdr:sp macro="" textlink="">
      <xdr:nvSpPr>
        <xdr:cNvPr id="157" name="楕円 156"/>
        <xdr:cNvSpPr/>
      </xdr:nvSpPr>
      <xdr:spPr>
        <a:xfrm>
          <a:off x="14033500" y="58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50664</xdr:rowOff>
    </xdr:from>
    <xdr:to>
      <xdr:col>76</xdr:col>
      <xdr:colOff>22225</xdr:colOff>
      <xdr:row>30</xdr:row>
      <xdr:rowOff>30807</xdr:rowOff>
    </xdr:to>
    <xdr:cxnSp macro="">
      <xdr:nvCxnSpPr>
        <xdr:cNvPr id="158" name="直線コネクタ 157"/>
        <xdr:cNvCxnSpPr/>
      </xdr:nvCxnSpPr>
      <xdr:spPr>
        <a:xfrm flipV="1">
          <a:off x="14084300" y="5794239"/>
          <a:ext cx="711200" cy="15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161018</xdr:rowOff>
    </xdr:from>
    <xdr:to>
      <xdr:col>68</xdr:col>
      <xdr:colOff>123825</xdr:colOff>
      <xdr:row>30</xdr:row>
      <xdr:rowOff>91168</xdr:rowOff>
    </xdr:to>
    <xdr:sp macro="" textlink="">
      <xdr:nvSpPr>
        <xdr:cNvPr id="159" name="楕円 158"/>
        <xdr:cNvSpPr/>
      </xdr:nvSpPr>
      <xdr:spPr>
        <a:xfrm>
          <a:off x="13271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30807</xdr:rowOff>
    </xdr:from>
    <xdr:to>
      <xdr:col>72</xdr:col>
      <xdr:colOff>73025</xdr:colOff>
      <xdr:row>30</xdr:row>
      <xdr:rowOff>40368</xdr:rowOff>
    </xdr:to>
    <xdr:cxnSp macro="">
      <xdr:nvCxnSpPr>
        <xdr:cNvPr id="160" name="直線コネクタ 159"/>
        <xdr:cNvCxnSpPr/>
      </xdr:nvCxnSpPr>
      <xdr:spPr>
        <a:xfrm flipV="1">
          <a:off x="13322300" y="5945832"/>
          <a:ext cx="762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149760</xdr:rowOff>
    </xdr:from>
    <xdr:to>
      <xdr:col>64</xdr:col>
      <xdr:colOff>123825</xdr:colOff>
      <xdr:row>30</xdr:row>
      <xdr:rowOff>79910</xdr:rowOff>
    </xdr:to>
    <xdr:sp macro="" textlink="">
      <xdr:nvSpPr>
        <xdr:cNvPr id="161" name="楕円 160"/>
        <xdr:cNvSpPr/>
      </xdr:nvSpPr>
      <xdr:spPr>
        <a:xfrm>
          <a:off x="12509500" y="58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29110</xdr:rowOff>
    </xdr:from>
    <xdr:to>
      <xdr:col>68</xdr:col>
      <xdr:colOff>73025</xdr:colOff>
      <xdr:row>30</xdr:row>
      <xdr:rowOff>40368</xdr:rowOff>
    </xdr:to>
    <xdr:cxnSp macro="">
      <xdr:nvCxnSpPr>
        <xdr:cNvPr id="162" name="直線コネクタ 161"/>
        <xdr:cNvCxnSpPr/>
      </xdr:nvCxnSpPr>
      <xdr:spPr>
        <a:xfrm>
          <a:off x="12560300" y="5944135"/>
          <a:ext cx="762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160247</xdr:rowOff>
    </xdr:from>
    <xdr:to>
      <xdr:col>60</xdr:col>
      <xdr:colOff>123825</xdr:colOff>
      <xdr:row>30</xdr:row>
      <xdr:rowOff>90397</xdr:rowOff>
    </xdr:to>
    <xdr:sp macro="" textlink="">
      <xdr:nvSpPr>
        <xdr:cNvPr id="163" name="楕円 162"/>
        <xdr:cNvSpPr/>
      </xdr:nvSpPr>
      <xdr:spPr>
        <a:xfrm>
          <a:off x="11747500" y="59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29110</xdr:rowOff>
    </xdr:from>
    <xdr:to>
      <xdr:col>64</xdr:col>
      <xdr:colOff>73025</xdr:colOff>
      <xdr:row>30</xdr:row>
      <xdr:rowOff>39597</xdr:rowOff>
    </xdr:to>
    <xdr:cxnSp macro="">
      <xdr:nvCxnSpPr>
        <xdr:cNvPr id="164" name="直線コネクタ 163"/>
        <xdr:cNvCxnSpPr/>
      </xdr:nvCxnSpPr>
      <xdr:spPr>
        <a:xfrm flipV="1">
          <a:off x="11798300" y="5944135"/>
          <a:ext cx="762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98134</xdr:rowOff>
    </xdr:from>
    <xdr:ext cx="469744" cy="259045"/>
    <xdr:sp macro="" textlink="">
      <xdr:nvSpPr>
        <xdr:cNvPr id="169" name="n_1mainValue債務償還比率"/>
        <xdr:cNvSpPr txBox="1"/>
      </xdr:nvSpPr>
      <xdr:spPr>
        <a:xfrm>
          <a:off x="13836727" y="56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107695</xdr:rowOff>
    </xdr:from>
    <xdr:ext cx="469744" cy="259045"/>
    <xdr:sp macro="" textlink="">
      <xdr:nvSpPr>
        <xdr:cNvPr id="170" name="n_2mainValue債務償還比率"/>
        <xdr:cNvSpPr txBox="1"/>
      </xdr:nvSpPr>
      <xdr:spPr>
        <a:xfrm>
          <a:off x="13087427" y="567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96437</xdr:rowOff>
    </xdr:from>
    <xdr:ext cx="469744" cy="259045"/>
    <xdr:sp macro="" textlink="">
      <xdr:nvSpPr>
        <xdr:cNvPr id="171" name="n_3mainValue債務償還比率"/>
        <xdr:cNvSpPr txBox="1"/>
      </xdr:nvSpPr>
      <xdr:spPr>
        <a:xfrm>
          <a:off x="12325427" y="566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106924</xdr:rowOff>
    </xdr:from>
    <xdr:ext cx="469744" cy="259045"/>
    <xdr:sp macro="" textlink="">
      <xdr:nvSpPr>
        <xdr:cNvPr id="172" name="n_4mainValue債務償還比率"/>
        <xdr:cNvSpPr txBox="1"/>
      </xdr:nvSpPr>
      <xdr:spPr>
        <a:xfrm>
          <a:off x="11563427" y="567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168292</xdr:rowOff>
    </xdr:from>
    <xdr:ext cx="405111" cy="259045"/>
    <xdr:sp macro="" textlink="">
      <xdr:nvSpPr>
        <xdr:cNvPr id="74" name="【道路】&#10;有形固定資産減価償却率該当値テキスト"/>
        <xdr:cNvSpPr txBox="1"/>
      </xdr:nvSpPr>
      <xdr:spPr>
        <a:xfrm>
          <a:off x="4673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24765</xdr:rowOff>
    </xdr:to>
    <xdr:cxnSp macro="">
      <xdr:nvCxnSpPr>
        <xdr:cNvPr id="76" name="直線コネクタ 75"/>
        <xdr:cNvCxnSpPr/>
      </xdr:nvCxnSpPr>
      <xdr:spPr>
        <a:xfrm>
          <a:off x="3797300" y="65093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165735</xdr:rowOff>
    </xdr:to>
    <xdr:cxnSp macro="">
      <xdr:nvCxnSpPr>
        <xdr:cNvPr id="78" name="直線コネクタ 77"/>
        <xdr:cNvCxnSpPr/>
      </xdr:nvCxnSpPr>
      <xdr:spPr>
        <a:xfrm>
          <a:off x="2908300" y="64750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46355</xdr:rowOff>
    </xdr:from>
    <xdr:to>
      <xdr:col>10</xdr:col>
      <xdr:colOff>165100</xdr:colOff>
      <xdr:row>37</xdr:row>
      <xdr:rowOff>147955</xdr:rowOff>
    </xdr:to>
    <xdr:sp macro="" textlink="">
      <xdr:nvSpPr>
        <xdr:cNvPr id="79" name="楕円 78"/>
        <xdr:cNvSpPr/>
      </xdr:nvSpPr>
      <xdr:spPr>
        <a:xfrm>
          <a:off x="1968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97155</xdr:rowOff>
    </xdr:from>
    <xdr:to>
      <xdr:col>15</xdr:col>
      <xdr:colOff>50800</xdr:colOff>
      <xdr:row>37</xdr:row>
      <xdr:rowOff>131445</xdr:rowOff>
    </xdr:to>
    <xdr:cxnSp macro="">
      <xdr:nvCxnSpPr>
        <xdr:cNvPr id="80" name="直線コネクタ 79"/>
        <xdr:cNvCxnSpPr/>
      </xdr:nvCxnSpPr>
      <xdr:spPr>
        <a:xfrm>
          <a:off x="2019300" y="644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97155</xdr:rowOff>
    </xdr:to>
    <xdr:cxnSp macro="">
      <xdr:nvCxnSpPr>
        <xdr:cNvPr id="82" name="直線コネクタ 81"/>
        <xdr:cNvCxnSpPr/>
      </xdr:nvCxnSpPr>
      <xdr:spPr>
        <a:xfrm>
          <a:off x="1130300" y="6408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87" name="n_1mainValue【道路】&#10;有形固定資産減価償却率"/>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8"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164482</xdr:rowOff>
    </xdr:from>
    <xdr:ext cx="405111" cy="259045"/>
    <xdr:sp macro="" textlink="">
      <xdr:nvSpPr>
        <xdr:cNvPr id="89" name="n_3mainValue【道路】&#10;有形固定資産減価償却率"/>
        <xdr:cNvSpPr txBox="1"/>
      </xdr:nvSpPr>
      <xdr:spPr>
        <a:xfrm>
          <a:off x="1816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39738</xdr:rowOff>
    </xdr:from>
    <xdr:to>
      <xdr:col>55</xdr:col>
      <xdr:colOff>50800</xdr:colOff>
      <xdr:row>39</xdr:row>
      <xdr:rowOff>141338</xdr:rowOff>
    </xdr:to>
    <xdr:sp macro="" textlink="">
      <xdr:nvSpPr>
        <xdr:cNvPr id="128" name="楕円 127"/>
        <xdr:cNvSpPr/>
      </xdr:nvSpPr>
      <xdr:spPr>
        <a:xfrm>
          <a:off x="10426700" y="67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62615</xdr:rowOff>
    </xdr:from>
    <xdr:ext cx="534377" cy="259045"/>
    <xdr:sp macro="" textlink="">
      <xdr:nvSpPr>
        <xdr:cNvPr id="129" name="【道路】&#10;一人当たり延長該当値テキスト"/>
        <xdr:cNvSpPr txBox="1"/>
      </xdr:nvSpPr>
      <xdr:spPr>
        <a:xfrm>
          <a:off x="10515600" y="65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45947</xdr:rowOff>
    </xdr:from>
    <xdr:to>
      <xdr:col>50</xdr:col>
      <xdr:colOff>165100</xdr:colOff>
      <xdr:row>39</xdr:row>
      <xdr:rowOff>147547</xdr:rowOff>
    </xdr:to>
    <xdr:sp macro="" textlink="">
      <xdr:nvSpPr>
        <xdr:cNvPr id="130" name="楕円 129"/>
        <xdr:cNvSpPr/>
      </xdr:nvSpPr>
      <xdr:spPr>
        <a:xfrm>
          <a:off x="9588500" y="673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90538</xdr:rowOff>
    </xdr:from>
    <xdr:to>
      <xdr:col>55</xdr:col>
      <xdr:colOff>0</xdr:colOff>
      <xdr:row>39</xdr:row>
      <xdr:rowOff>96747</xdr:rowOff>
    </xdr:to>
    <xdr:cxnSp macro="">
      <xdr:nvCxnSpPr>
        <xdr:cNvPr id="131" name="直線コネクタ 130"/>
        <xdr:cNvCxnSpPr/>
      </xdr:nvCxnSpPr>
      <xdr:spPr>
        <a:xfrm flipV="1">
          <a:off x="9639300" y="6777088"/>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53756</xdr:rowOff>
    </xdr:from>
    <xdr:to>
      <xdr:col>46</xdr:col>
      <xdr:colOff>38100</xdr:colOff>
      <xdr:row>39</xdr:row>
      <xdr:rowOff>155356</xdr:rowOff>
    </xdr:to>
    <xdr:sp macro="" textlink="">
      <xdr:nvSpPr>
        <xdr:cNvPr id="132" name="楕円 131"/>
        <xdr:cNvSpPr/>
      </xdr:nvSpPr>
      <xdr:spPr>
        <a:xfrm>
          <a:off x="8699500" y="67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96747</xdr:rowOff>
    </xdr:from>
    <xdr:to>
      <xdr:col>50</xdr:col>
      <xdr:colOff>114300</xdr:colOff>
      <xdr:row>39</xdr:row>
      <xdr:rowOff>104556</xdr:rowOff>
    </xdr:to>
    <xdr:cxnSp macro="">
      <xdr:nvCxnSpPr>
        <xdr:cNvPr id="133" name="直線コネクタ 132"/>
        <xdr:cNvCxnSpPr/>
      </xdr:nvCxnSpPr>
      <xdr:spPr>
        <a:xfrm flipV="1">
          <a:off x="8750300" y="6783297"/>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61171</xdr:rowOff>
    </xdr:from>
    <xdr:to>
      <xdr:col>41</xdr:col>
      <xdr:colOff>101600</xdr:colOff>
      <xdr:row>39</xdr:row>
      <xdr:rowOff>162771</xdr:rowOff>
    </xdr:to>
    <xdr:sp macro="" textlink="">
      <xdr:nvSpPr>
        <xdr:cNvPr id="134" name="楕円 133"/>
        <xdr:cNvSpPr/>
      </xdr:nvSpPr>
      <xdr:spPr>
        <a:xfrm>
          <a:off x="7810500" y="67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104556</xdr:rowOff>
    </xdr:from>
    <xdr:to>
      <xdr:col>45</xdr:col>
      <xdr:colOff>177800</xdr:colOff>
      <xdr:row>39</xdr:row>
      <xdr:rowOff>111971</xdr:rowOff>
    </xdr:to>
    <xdr:cxnSp macro="">
      <xdr:nvCxnSpPr>
        <xdr:cNvPr id="135" name="直線コネクタ 134"/>
        <xdr:cNvCxnSpPr/>
      </xdr:nvCxnSpPr>
      <xdr:spPr>
        <a:xfrm flipV="1">
          <a:off x="7861300" y="6791106"/>
          <a:ext cx="889000" cy="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67819</xdr:rowOff>
    </xdr:from>
    <xdr:to>
      <xdr:col>36</xdr:col>
      <xdr:colOff>165100</xdr:colOff>
      <xdr:row>39</xdr:row>
      <xdr:rowOff>169419</xdr:rowOff>
    </xdr:to>
    <xdr:sp macro="" textlink="">
      <xdr:nvSpPr>
        <xdr:cNvPr id="136" name="楕円 135"/>
        <xdr:cNvSpPr/>
      </xdr:nvSpPr>
      <xdr:spPr>
        <a:xfrm>
          <a:off x="6921500" y="67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111971</xdr:rowOff>
    </xdr:from>
    <xdr:to>
      <xdr:col>41</xdr:col>
      <xdr:colOff>50800</xdr:colOff>
      <xdr:row>39</xdr:row>
      <xdr:rowOff>118619</xdr:rowOff>
    </xdr:to>
    <xdr:cxnSp macro="">
      <xdr:nvCxnSpPr>
        <xdr:cNvPr id="137" name="直線コネクタ 136"/>
        <xdr:cNvCxnSpPr/>
      </xdr:nvCxnSpPr>
      <xdr:spPr>
        <a:xfrm flipV="1">
          <a:off x="6972300" y="679852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164074</xdr:rowOff>
    </xdr:from>
    <xdr:ext cx="534377" cy="259045"/>
    <xdr:sp macro="" textlink="">
      <xdr:nvSpPr>
        <xdr:cNvPr id="142" name="n_1mainValue【道路】&#10;一人当たり延長"/>
        <xdr:cNvSpPr txBox="1"/>
      </xdr:nvSpPr>
      <xdr:spPr>
        <a:xfrm>
          <a:off x="9359411" y="650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433</xdr:rowOff>
    </xdr:from>
    <xdr:ext cx="534377" cy="259045"/>
    <xdr:sp macro="" textlink="">
      <xdr:nvSpPr>
        <xdr:cNvPr id="143" name="n_2mainValue【道路】&#10;一人当たり延長"/>
        <xdr:cNvSpPr txBox="1"/>
      </xdr:nvSpPr>
      <xdr:spPr>
        <a:xfrm>
          <a:off x="8483111" y="65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7848</xdr:rowOff>
    </xdr:from>
    <xdr:ext cx="534377" cy="259045"/>
    <xdr:sp macro="" textlink="">
      <xdr:nvSpPr>
        <xdr:cNvPr id="144" name="n_3mainValue【道路】&#10;一人当たり延長"/>
        <xdr:cNvSpPr txBox="1"/>
      </xdr:nvSpPr>
      <xdr:spPr>
        <a:xfrm>
          <a:off x="7594111" y="65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14496</xdr:rowOff>
    </xdr:from>
    <xdr:ext cx="534377" cy="259045"/>
    <xdr:sp macro="" textlink="">
      <xdr:nvSpPr>
        <xdr:cNvPr id="145" name="n_4mainValue【道路】&#10;一人当たり延長"/>
        <xdr:cNvSpPr txBox="1"/>
      </xdr:nvSpPr>
      <xdr:spPr>
        <a:xfrm>
          <a:off x="6705111" y="65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9616</xdr:rowOff>
    </xdr:from>
    <xdr:to>
      <xdr:col>24</xdr:col>
      <xdr:colOff>114300</xdr:colOff>
      <xdr:row>57</xdr:row>
      <xdr:rowOff>111216</xdr:rowOff>
    </xdr:to>
    <xdr:sp macro="" textlink="">
      <xdr:nvSpPr>
        <xdr:cNvPr id="187" name="楕円 186"/>
        <xdr:cNvSpPr/>
      </xdr:nvSpPr>
      <xdr:spPr>
        <a:xfrm>
          <a:off x="4584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32493</xdr:rowOff>
    </xdr:from>
    <xdr:ext cx="405111" cy="259045"/>
    <xdr:sp macro="" textlink="">
      <xdr:nvSpPr>
        <xdr:cNvPr id="188" name="【橋りょう・トンネル】&#10;有形固定資産減価償却率該当値テキスト"/>
        <xdr:cNvSpPr txBox="1"/>
      </xdr:nvSpPr>
      <xdr:spPr>
        <a:xfrm>
          <a:off x="4673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89" name="楕円 188"/>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60416</xdr:rowOff>
    </xdr:from>
    <xdr:to>
      <xdr:col>24</xdr:col>
      <xdr:colOff>63500</xdr:colOff>
      <xdr:row>57</xdr:row>
      <xdr:rowOff>111034</xdr:rowOff>
    </xdr:to>
    <xdr:cxnSp macro="">
      <xdr:nvCxnSpPr>
        <xdr:cNvPr id="190" name="直線コネクタ 189"/>
        <xdr:cNvCxnSpPr/>
      </xdr:nvCxnSpPr>
      <xdr:spPr>
        <a:xfrm flipV="1">
          <a:off x="3797300" y="983306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30843</xdr:rowOff>
    </xdr:from>
    <xdr:to>
      <xdr:col>15</xdr:col>
      <xdr:colOff>101600</xdr:colOff>
      <xdr:row>57</xdr:row>
      <xdr:rowOff>132443</xdr:rowOff>
    </xdr:to>
    <xdr:sp macro="" textlink="">
      <xdr:nvSpPr>
        <xdr:cNvPr id="191" name="楕円 190"/>
        <xdr:cNvSpPr/>
      </xdr:nvSpPr>
      <xdr:spPr>
        <a:xfrm>
          <a:off x="2857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81643</xdr:rowOff>
    </xdr:from>
    <xdr:to>
      <xdr:col>19</xdr:col>
      <xdr:colOff>177800</xdr:colOff>
      <xdr:row>57</xdr:row>
      <xdr:rowOff>111034</xdr:rowOff>
    </xdr:to>
    <xdr:cxnSp macro="">
      <xdr:nvCxnSpPr>
        <xdr:cNvPr id="192" name="直線コネクタ 191"/>
        <xdr:cNvCxnSpPr/>
      </xdr:nvCxnSpPr>
      <xdr:spPr>
        <a:xfrm>
          <a:off x="2908300" y="98542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xdr:rowOff>
    </xdr:from>
    <xdr:to>
      <xdr:col>10</xdr:col>
      <xdr:colOff>165100</xdr:colOff>
      <xdr:row>57</xdr:row>
      <xdr:rowOff>103051</xdr:rowOff>
    </xdr:to>
    <xdr:sp macro="" textlink="">
      <xdr:nvSpPr>
        <xdr:cNvPr id="193" name="楕円 192"/>
        <xdr:cNvSpPr/>
      </xdr:nvSpPr>
      <xdr:spPr>
        <a:xfrm>
          <a:off x="1968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52251</xdr:rowOff>
    </xdr:from>
    <xdr:to>
      <xdr:col>15</xdr:col>
      <xdr:colOff>50800</xdr:colOff>
      <xdr:row>57</xdr:row>
      <xdr:rowOff>81643</xdr:rowOff>
    </xdr:to>
    <xdr:cxnSp macro="">
      <xdr:nvCxnSpPr>
        <xdr:cNvPr id="194" name="直線コネクタ 193"/>
        <xdr:cNvCxnSpPr/>
      </xdr:nvCxnSpPr>
      <xdr:spPr>
        <a:xfrm>
          <a:off x="2019300" y="98249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127181</xdr:rowOff>
    </xdr:from>
    <xdr:to>
      <xdr:col>6</xdr:col>
      <xdr:colOff>38100</xdr:colOff>
      <xdr:row>58</xdr:row>
      <xdr:rowOff>57331</xdr:rowOff>
    </xdr:to>
    <xdr:sp macro="" textlink="">
      <xdr:nvSpPr>
        <xdr:cNvPr id="195" name="楕円 194"/>
        <xdr:cNvSpPr/>
      </xdr:nvSpPr>
      <xdr:spPr>
        <a:xfrm>
          <a:off x="1079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52251</xdr:rowOff>
    </xdr:from>
    <xdr:to>
      <xdr:col>10</xdr:col>
      <xdr:colOff>114300</xdr:colOff>
      <xdr:row>58</xdr:row>
      <xdr:rowOff>6531</xdr:rowOff>
    </xdr:to>
    <xdr:cxnSp macro="">
      <xdr:nvCxnSpPr>
        <xdr:cNvPr id="196" name="直線コネクタ 195"/>
        <xdr:cNvCxnSpPr/>
      </xdr:nvCxnSpPr>
      <xdr:spPr>
        <a:xfrm flipV="1">
          <a:off x="1130300" y="9824901"/>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201" name="n_1mainValue【橋りょう・トンネル】&#10;有形固定資産減価償却率"/>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148970</xdr:rowOff>
    </xdr:from>
    <xdr:ext cx="405111" cy="259045"/>
    <xdr:sp macro="" textlink="">
      <xdr:nvSpPr>
        <xdr:cNvPr id="202" name="n_2mainValue【橋りょう・トンネル】&#10;有形固定資産減価償却率"/>
        <xdr:cNvSpPr txBox="1"/>
      </xdr:nvSpPr>
      <xdr:spPr>
        <a:xfrm>
          <a:off x="27057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119578</xdr:rowOff>
    </xdr:from>
    <xdr:ext cx="405111" cy="259045"/>
    <xdr:sp macro="" textlink="">
      <xdr:nvSpPr>
        <xdr:cNvPr id="203" name="n_3mainValue【橋りょう・トンネル】&#10;有形固定資産減価償却率"/>
        <xdr:cNvSpPr txBox="1"/>
      </xdr:nvSpPr>
      <xdr:spPr>
        <a:xfrm>
          <a:off x="1816744" y="954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73858</xdr:rowOff>
    </xdr:from>
    <xdr:ext cx="405111" cy="259045"/>
    <xdr:sp macro="" textlink="">
      <xdr:nvSpPr>
        <xdr:cNvPr id="204" name="n_4mainValue【橋りょう・トンネル】&#10;有形固定資産減価償却率"/>
        <xdr:cNvSpPr txBox="1"/>
      </xdr:nvSpPr>
      <xdr:spPr>
        <a:xfrm>
          <a:off x="927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87129</xdr:rowOff>
    </xdr:from>
    <xdr:to>
      <xdr:col>55</xdr:col>
      <xdr:colOff>50800</xdr:colOff>
      <xdr:row>64</xdr:row>
      <xdr:rowOff>17279</xdr:rowOff>
    </xdr:to>
    <xdr:sp macro="" textlink="">
      <xdr:nvSpPr>
        <xdr:cNvPr id="244" name="楕円 243"/>
        <xdr:cNvSpPr/>
      </xdr:nvSpPr>
      <xdr:spPr>
        <a:xfrm>
          <a:off x="10426700" y="1088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2056</xdr:rowOff>
    </xdr:from>
    <xdr:ext cx="599010" cy="259045"/>
    <xdr:sp macro="" textlink="">
      <xdr:nvSpPr>
        <xdr:cNvPr id="245" name="【橋りょう・トンネル】&#10;一人当たり有形固定資産（償却資産）額該当値テキスト"/>
        <xdr:cNvSpPr txBox="1"/>
      </xdr:nvSpPr>
      <xdr:spPr>
        <a:xfrm>
          <a:off x="10515600" y="1080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130367</xdr:rowOff>
    </xdr:from>
    <xdr:to>
      <xdr:col>50</xdr:col>
      <xdr:colOff>165100</xdr:colOff>
      <xdr:row>64</xdr:row>
      <xdr:rowOff>60517</xdr:rowOff>
    </xdr:to>
    <xdr:sp macro="" textlink="">
      <xdr:nvSpPr>
        <xdr:cNvPr id="246" name="楕円 245"/>
        <xdr:cNvSpPr/>
      </xdr:nvSpPr>
      <xdr:spPr>
        <a:xfrm>
          <a:off x="9588500" y="109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137929</xdr:rowOff>
    </xdr:from>
    <xdr:to>
      <xdr:col>55</xdr:col>
      <xdr:colOff>0</xdr:colOff>
      <xdr:row>64</xdr:row>
      <xdr:rowOff>9717</xdr:rowOff>
    </xdr:to>
    <xdr:cxnSp macro="">
      <xdr:nvCxnSpPr>
        <xdr:cNvPr id="247" name="直線コネクタ 246"/>
        <xdr:cNvCxnSpPr/>
      </xdr:nvCxnSpPr>
      <xdr:spPr>
        <a:xfrm flipV="1">
          <a:off x="9639300" y="10939279"/>
          <a:ext cx="8382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131735</xdr:rowOff>
    </xdr:from>
    <xdr:to>
      <xdr:col>46</xdr:col>
      <xdr:colOff>38100</xdr:colOff>
      <xdr:row>64</xdr:row>
      <xdr:rowOff>61885</xdr:rowOff>
    </xdr:to>
    <xdr:sp macro="" textlink="">
      <xdr:nvSpPr>
        <xdr:cNvPr id="248" name="楕円 247"/>
        <xdr:cNvSpPr/>
      </xdr:nvSpPr>
      <xdr:spPr>
        <a:xfrm>
          <a:off x="8699500" y="109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9717</xdr:rowOff>
    </xdr:from>
    <xdr:to>
      <xdr:col>50</xdr:col>
      <xdr:colOff>114300</xdr:colOff>
      <xdr:row>64</xdr:row>
      <xdr:rowOff>11085</xdr:rowOff>
    </xdr:to>
    <xdr:cxnSp macro="">
      <xdr:nvCxnSpPr>
        <xdr:cNvPr id="249" name="直線コネクタ 248"/>
        <xdr:cNvCxnSpPr/>
      </xdr:nvCxnSpPr>
      <xdr:spPr>
        <a:xfrm flipV="1">
          <a:off x="8750300" y="10982517"/>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133034</xdr:rowOff>
    </xdr:from>
    <xdr:to>
      <xdr:col>41</xdr:col>
      <xdr:colOff>101600</xdr:colOff>
      <xdr:row>64</xdr:row>
      <xdr:rowOff>63184</xdr:rowOff>
    </xdr:to>
    <xdr:sp macro="" textlink="">
      <xdr:nvSpPr>
        <xdr:cNvPr id="250" name="楕円 249"/>
        <xdr:cNvSpPr/>
      </xdr:nvSpPr>
      <xdr:spPr>
        <a:xfrm>
          <a:off x="7810500" y="109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11085</xdr:rowOff>
    </xdr:from>
    <xdr:to>
      <xdr:col>45</xdr:col>
      <xdr:colOff>177800</xdr:colOff>
      <xdr:row>64</xdr:row>
      <xdr:rowOff>12384</xdr:rowOff>
    </xdr:to>
    <xdr:cxnSp macro="">
      <xdr:nvCxnSpPr>
        <xdr:cNvPr id="251" name="直線コネクタ 250"/>
        <xdr:cNvCxnSpPr/>
      </xdr:nvCxnSpPr>
      <xdr:spPr>
        <a:xfrm flipV="1">
          <a:off x="7861300" y="10983885"/>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152995</xdr:rowOff>
    </xdr:from>
    <xdr:to>
      <xdr:col>36</xdr:col>
      <xdr:colOff>165100</xdr:colOff>
      <xdr:row>64</xdr:row>
      <xdr:rowOff>83145</xdr:rowOff>
    </xdr:to>
    <xdr:sp macro="" textlink="">
      <xdr:nvSpPr>
        <xdr:cNvPr id="252" name="楕円 251"/>
        <xdr:cNvSpPr/>
      </xdr:nvSpPr>
      <xdr:spPr>
        <a:xfrm>
          <a:off x="6921500" y="109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12384</xdr:rowOff>
    </xdr:from>
    <xdr:to>
      <xdr:col>41</xdr:col>
      <xdr:colOff>50800</xdr:colOff>
      <xdr:row>64</xdr:row>
      <xdr:rowOff>32345</xdr:rowOff>
    </xdr:to>
    <xdr:cxnSp macro="">
      <xdr:nvCxnSpPr>
        <xdr:cNvPr id="253" name="直線コネクタ 252"/>
        <xdr:cNvCxnSpPr/>
      </xdr:nvCxnSpPr>
      <xdr:spPr>
        <a:xfrm flipV="1">
          <a:off x="6972300" y="10985184"/>
          <a:ext cx="889000" cy="1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932709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84507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7561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6672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51644</xdr:rowOff>
    </xdr:from>
    <xdr:ext cx="534377" cy="259045"/>
    <xdr:sp macro="" textlink="">
      <xdr:nvSpPr>
        <xdr:cNvPr id="258" name="n_1mainValue【橋りょう・トンネル】&#10;一人当たり有形固定資産（償却資産）額"/>
        <xdr:cNvSpPr txBox="1"/>
      </xdr:nvSpPr>
      <xdr:spPr>
        <a:xfrm>
          <a:off x="9359411" y="110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53012</xdr:rowOff>
    </xdr:from>
    <xdr:ext cx="534377" cy="259045"/>
    <xdr:sp macro="" textlink="">
      <xdr:nvSpPr>
        <xdr:cNvPr id="259" name="n_2mainValue【橋りょう・トンネル】&#10;一人当たり有形固定資産（償却資産）額"/>
        <xdr:cNvSpPr txBox="1"/>
      </xdr:nvSpPr>
      <xdr:spPr>
        <a:xfrm>
          <a:off x="8483111" y="1102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54311</xdr:rowOff>
    </xdr:from>
    <xdr:ext cx="534377" cy="259045"/>
    <xdr:sp macro="" textlink="">
      <xdr:nvSpPr>
        <xdr:cNvPr id="260" name="n_3mainValue【橋りょう・トンネル】&#10;一人当たり有形固定資産（償却資産）額"/>
        <xdr:cNvSpPr txBox="1"/>
      </xdr:nvSpPr>
      <xdr:spPr>
        <a:xfrm>
          <a:off x="7594111" y="11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74272</xdr:rowOff>
    </xdr:from>
    <xdr:ext cx="534377" cy="259045"/>
    <xdr:sp macro="" textlink="">
      <xdr:nvSpPr>
        <xdr:cNvPr id="261" name="n_4mainValue【橋りょう・トンネル】&#10;一人当たり有形固定資産（償却資産）額"/>
        <xdr:cNvSpPr txBox="1"/>
      </xdr:nvSpPr>
      <xdr:spPr>
        <a:xfrm>
          <a:off x="6705111" y="110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636</xdr:rowOff>
    </xdr:from>
    <xdr:to>
      <xdr:col>24</xdr:col>
      <xdr:colOff>114300</xdr:colOff>
      <xdr:row>83</xdr:row>
      <xdr:rowOff>102236</xdr:rowOff>
    </xdr:to>
    <xdr:sp macro="" textlink="">
      <xdr:nvSpPr>
        <xdr:cNvPr id="302" name="楕円 301"/>
        <xdr:cNvSpPr/>
      </xdr:nvSpPr>
      <xdr:spPr>
        <a:xfrm>
          <a:off x="45847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150513</xdr:rowOff>
    </xdr:from>
    <xdr:ext cx="405111" cy="259045"/>
    <xdr:sp macro="" textlink="">
      <xdr:nvSpPr>
        <xdr:cNvPr id="303" name="【公営住宅】&#10;有形固定資産減価償却率該当値テキスト"/>
        <xdr:cNvSpPr txBox="1"/>
      </xdr:nvSpPr>
      <xdr:spPr>
        <a:xfrm>
          <a:off x="4673600"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04" name="楕円 303"/>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51436</xdr:rowOff>
    </xdr:to>
    <xdr:cxnSp macro="">
      <xdr:nvCxnSpPr>
        <xdr:cNvPr id="305" name="直線コネクタ 304"/>
        <xdr:cNvCxnSpPr/>
      </xdr:nvCxnSpPr>
      <xdr:spPr>
        <a:xfrm>
          <a:off x="3797300" y="142551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06" name="楕円 305"/>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24764</xdr:rowOff>
    </xdr:from>
    <xdr:to>
      <xdr:col>19</xdr:col>
      <xdr:colOff>177800</xdr:colOff>
      <xdr:row>83</xdr:row>
      <xdr:rowOff>32386</xdr:rowOff>
    </xdr:to>
    <xdr:cxnSp macro="">
      <xdr:nvCxnSpPr>
        <xdr:cNvPr id="307" name="直線コネクタ 306"/>
        <xdr:cNvCxnSpPr/>
      </xdr:nvCxnSpPr>
      <xdr:spPr>
        <a:xfrm flipV="1">
          <a:off x="2908300" y="142551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111125</xdr:rowOff>
    </xdr:from>
    <xdr:to>
      <xdr:col>10</xdr:col>
      <xdr:colOff>165100</xdr:colOff>
      <xdr:row>83</xdr:row>
      <xdr:rowOff>41275</xdr:rowOff>
    </xdr:to>
    <xdr:sp macro="" textlink="">
      <xdr:nvSpPr>
        <xdr:cNvPr id="308" name="楕円 307"/>
        <xdr:cNvSpPr/>
      </xdr:nvSpPr>
      <xdr:spPr>
        <a:xfrm>
          <a:off x="1968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161925</xdr:rowOff>
    </xdr:from>
    <xdr:to>
      <xdr:col>15</xdr:col>
      <xdr:colOff>50800</xdr:colOff>
      <xdr:row>83</xdr:row>
      <xdr:rowOff>32386</xdr:rowOff>
    </xdr:to>
    <xdr:cxnSp macro="">
      <xdr:nvCxnSpPr>
        <xdr:cNvPr id="309" name="直線コネクタ 308"/>
        <xdr:cNvCxnSpPr/>
      </xdr:nvCxnSpPr>
      <xdr:spPr>
        <a:xfrm>
          <a:off x="2019300" y="1422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69214</xdr:rowOff>
    </xdr:from>
    <xdr:to>
      <xdr:col>6</xdr:col>
      <xdr:colOff>38100</xdr:colOff>
      <xdr:row>82</xdr:row>
      <xdr:rowOff>170814</xdr:rowOff>
    </xdr:to>
    <xdr:sp macro="" textlink="">
      <xdr:nvSpPr>
        <xdr:cNvPr id="310" name="楕円 309"/>
        <xdr:cNvSpPr/>
      </xdr:nvSpPr>
      <xdr:spPr>
        <a:xfrm>
          <a:off x="1079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120014</xdr:rowOff>
    </xdr:from>
    <xdr:to>
      <xdr:col>10</xdr:col>
      <xdr:colOff>114300</xdr:colOff>
      <xdr:row>82</xdr:row>
      <xdr:rowOff>161925</xdr:rowOff>
    </xdr:to>
    <xdr:cxnSp macro="">
      <xdr:nvCxnSpPr>
        <xdr:cNvPr id="311" name="直線コネクタ 310"/>
        <xdr:cNvCxnSpPr/>
      </xdr:nvCxnSpPr>
      <xdr:spPr>
        <a:xfrm>
          <a:off x="1130300" y="14178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316" name="n_1mainValue【公営住宅】&#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main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32402</xdr:rowOff>
    </xdr:from>
    <xdr:ext cx="405111" cy="259045"/>
    <xdr:sp macro="" textlink="">
      <xdr:nvSpPr>
        <xdr:cNvPr id="318" name="n_3mainValue【公営住宅】&#10;有形固定資産減価償却率"/>
        <xdr:cNvSpPr txBox="1"/>
      </xdr:nvSpPr>
      <xdr:spPr>
        <a:xfrm>
          <a:off x="18167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15891</xdr:rowOff>
    </xdr:from>
    <xdr:ext cx="405111" cy="259045"/>
    <xdr:sp macro="" textlink="">
      <xdr:nvSpPr>
        <xdr:cNvPr id="319" name="n_4mainValue【公営住宅】&#10;有形固定資産減価償却率"/>
        <xdr:cNvSpPr txBox="1"/>
      </xdr:nvSpPr>
      <xdr:spPr>
        <a:xfrm>
          <a:off x="927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74716</xdr:rowOff>
    </xdr:from>
    <xdr:to>
      <xdr:col>55</xdr:col>
      <xdr:colOff>50800</xdr:colOff>
      <xdr:row>86</xdr:row>
      <xdr:rowOff>4866</xdr:rowOff>
    </xdr:to>
    <xdr:sp macro="" textlink="">
      <xdr:nvSpPr>
        <xdr:cNvPr id="357" name="楕円 356"/>
        <xdr:cNvSpPr/>
      </xdr:nvSpPr>
      <xdr:spPr>
        <a:xfrm>
          <a:off x="10426700" y="146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34093</xdr:rowOff>
    </xdr:from>
    <xdr:ext cx="469744" cy="259045"/>
    <xdr:sp macro="" textlink="">
      <xdr:nvSpPr>
        <xdr:cNvPr id="358" name="【公営住宅】&#10;一人当たり面積該当値テキスト"/>
        <xdr:cNvSpPr txBox="1"/>
      </xdr:nvSpPr>
      <xdr:spPr>
        <a:xfrm>
          <a:off x="10515600" y="144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73619</xdr:rowOff>
    </xdr:from>
    <xdr:to>
      <xdr:col>50</xdr:col>
      <xdr:colOff>165100</xdr:colOff>
      <xdr:row>86</xdr:row>
      <xdr:rowOff>3769</xdr:rowOff>
    </xdr:to>
    <xdr:sp macro="" textlink="">
      <xdr:nvSpPr>
        <xdr:cNvPr id="359" name="楕円 358"/>
        <xdr:cNvSpPr/>
      </xdr:nvSpPr>
      <xdr:spPr>
        <a:xfrm>
          <a:off x="9588500" y="146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124419</xdr:rowOff>
    </xdr:from>
    <xdr:to>
      <xdr:col>55</xdr:col>
      <xdr:colOff>0</xdr:colOff>
      <xdr:row>85</xdr:row>
      <xdr:rowOff>125516</xdr:rowOff>
    </xdr:to>
    <xdr:cxnSp macro="">
      <xdr:nvCxnSpPr>
        <xdr:cNvPr id="360" name="直線コネクタ 359"/>
        <xdr:cNvCxnSpPr/>
      </xdr:nvCxnSpPr>
      <xdr:spPr>
        <a:xfrm>
          <a:off x="9639300" y="14697669"/>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76316</xdr:rowOff>
    </xdr:from>
    <xdr:to>
      <xdr:col>46</xdr:col>
      <xdr:colOff>38100</xdr:colOff>
      <xdr:row>86</xdr:row>
      <xdr:rowOff>6466</xdr:rowOff>
    </xdr:to>
    <xdr:sp macro="" textlink="">
      <xdr:nvSpPr>
        <xdr:cNvPr id="361" name="楕円 360"/>
        <xdr:cNvSpPr/>
      </xdr:nvSpPr>
      <xdr:spPr>
        <a:xfrm>
          <a:off x="8699500" y="146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124419</xdr:rowOff>
    </xdr:from>
    <xdr:to>
      <xdr:col>50</xdr:col>
      <xdr:colOff>114300</xdr:colOff>
      <xdr:row>85</xdr:row>
      <xdr:rowOff>127116</xdr:rowOff>
    </xdr:to>
    <xdr:cxnSp macro="">
      <xdr:nvCxnSpPr>
        <xdr:cNvPr id="362" name="直線コネクタ 361"/>
        <xdr:cNvCxnSpPr/>
      </xdr:nvCxnSpPr>
      <xdr:spPr>
        <a:xfrm flipV="1">
          <a:off x="8750300" y="14697669"/>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77826</xdr:rowOff>
    </xdr:from>
    <xdr:to>
      <xdr:col>41</xdr:col>
      <xdr:colOff>101600</xdr:colOff>
      <xdr:row>86</xdr:row>
      <xdr:rowOff>7976</xdr:rowOff>
    </xdr:to>
    <xdr:sp macro="" textlink="">
      <xdr:nvSpPr>
        <xdr:cNvPr id="363" name="楕円 362"/>
        <xdr:cNvSpPr/>
      </xdr:nvSpPr>
      <xdr:spPr>
        <a:xfrm>
          <a:off x="78105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127116</xdr:rowOff>
    </xdr:from>
    <xdr:to>
      <xdr:col>45</xdr:col>
      <xdr:colOff>177800</xdr:colOff>
      <xdr:row>85</xdr:row>
      <xdr:rowOff>128626</xdr:rowOff>
    </xdr:to>
    <xdr:cxnSp macro="">
      <xdr:nvCxnSpPr>
        <xdr:cNvPr id="364" name="直線コネクタ 363"/>
        <xdr:cNvCxnSpPr/>
      </xdr:nvCxnSpPr>
      <xdr:spPr>
        <a:xfrm flipV="1">
          <a:off x="7861300" y="14700366"/>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79335</xdr:rowOff>
    </xdr:from>
    <xdr:to>
      <xdr:col>36</xdr:col>
      <xdr:colOff>165100</xdr:colOff>
      <xdr:row>86</xdr:row>
      <xdr:rowOff>9485</xdr:rowOff>
    </xdr:to>
    <xdr:sp macro="" textlink="">
      <xdr:nvSpPr>
        <xdr:cNvPr id="365" name="楕円 364"/>
        <xdr:cNvSpPr/>
      </xdr:nvSpPr>
      <xdr:spPr>
        <a:xfrm>
          <a:off x="6921500" y="14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128626</xdr:rowOff>
    </xdr:from>
    <xdr:to>
      <xdr:col>41</xdr:col>
      <xdr:colOff>50800</xdr:colOff>
      <xdr:row>85</xdr:row>
      <xdr:rowOff>130135</xdr:rowOff>
    </xdr:to>
    <xdr:cxnSp macro="">
      <xdr:nvCxnSpPr>
        <xdr:cNvPr id="366" name="直線コネクタ 365"/>
        <xdr:cNvCxnSpPr/>
      </xdr:nvCxnSpPr>
      <xdr:spPr>
        <a:xfrm flipV="1">
          <a:off x="6972300" y="1470187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20296</xdr:rowOff>
    </xdr:from>
    <xdr:ext cx="469744" cy="259045"/>
    <xdr:sp macro="" textlink="">
      <xdr:nvSpPr>
        <xdr:cNvPr id="371" name="n_1mainValue【公営住宅】&#10;一人当たり面積"/>
        <xdr:cNvSpPr txBox="1"/>
      </xdr:nvSpPr>
      <xdr:spPr>
        <a:xfrm>
          <a:off x="9391727" y="1442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22993</xdr:rowOff>
    </xdr:from>
    <xdr:ext cx="469744" cy="259045"/>
    <xdr:sp macro="" textlink="">
      <xdr:nvSpPr>
        <xdr:cNvPr id="372" name="n_2mainValue【公営住宅】&#10;一人当たり面積"/>
        <xdr:cNvSpPr txBox="1"/>
      </xdr:nvSpPr>
      <xdr:spPr>
        <a:xfrm>
          <a:off x="8515427" y="1442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24503</xdr:rowOff>
    </xdr:from>
    <xdr:ext cx="469744" cy="259045"/>
    <xdr:sp macro="" textlink="">
      <xdr:nvSpPr>
        <xdr:cNvPr id="373" name="n_3mainValue【公営住宅】&#10;一人当たり面積"/>
        <xdr:cNvSpPr txBox="1"/>
      </xdr:nvSpPr>
      <xdr:spPr>
        <a:xfrm>
          <a:off x="76264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26012</xdr:rowOff>
    </xdr:from>
    <xdr:ext cx="469744" cy="259045"/>
    <xdr:sp macro="" textlink="">
      <xdr:nvSpPr>
        <xdr:cNvPr id="374" name="n_4mainValue【公営住宅】&#10;一人当たり面積"/>
        <xdr:cNvSpPr txBox="1"/>
      </xdr:nvSpPr>
      <xdr:spPr>
        <a:xfrm>
          <a:off x="6737427" y="1442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403" name="【港湾・漁港】&#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404" name="フローチャート: 判断 40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2539</xdr:rowOff>
    </xdr:from>
    <xdr:to>
      <xdr:col>20</xdr:col>
      <xdr:colOff>38100</xdr:colOff>
      <xdr:row>104</xdr:row>
      <xdr:rowOff>104139</xdr:rowOff>
    </xdr:to>
    <xdr:sp macro="" textlink="">
      <xdr:nvSpPr>
        <xdr:cNvPr id="405" name="フローチャート: 判断 404"/>
        <xdr:cNvSpPr/>
      </xdr:nvSpPr>
      <xdr:spPr>
        <a:xfrm>
          <a:off x="3746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144780</xdr:rowOff>
    </xdr:from>
    <xdr:to>
      <xdr:col>15</xdr:col>
      <xdr:colOff>101600</xdr:colOff>
      <xdr:row>104</xdr:row>
      <xdr:rowOff>74930</xdr:rowOff>
    </xdr:to>
    <xdr:sp macro="" textlink="">
      <xdr:nvSpPr>
        <xdr:cNvPr id="406" name="フローチャート: 判断 405"/>
        <xdr:cNvSpPr/>
      </xdr:nvSpPr>
      <xdr:spPr>
        <a:xfrm>
          <a:off x="2857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124461</xdr:rowOff>
    </xdr:from>
    <xdr:to>
      <xdr:col>10</xdr:col>
      <xdr:colOff>165100</xdr:colOff>
      <xdr:row>104</xdr:row>
      <xdr:rowOff>54611</xdr:rowOff>
    </xdr:to>
    <xdr:sp macro="" textlink="">
      <xdr:nvSpPr>
        <xdr:cNvPr id="407" name="フローチャート: 判断 406"/>
        <xdr:cNvSpPr/>
      </xdr:nvSpPr>
      <xdr:spPr>
        <a:xfrm>
          <a:off x="1968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08" name="フローチャート: 判断 407"/>
        <xdr:cNvSpPr/>
      </xdr:nvSpPr>
      <xdr:spPr>
        <a:xfrm>
          <a:off x="1079500" y="1778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109220</xdr:rowOff>
    </xdr:from>
    <xdr:to>
      <xdr:col>24</xdr:col>
      <xdr:colOff>114300</xdr:colOff>
      <xdr:row>104</xdr:row>
      <xdr:rowOff>39370</xdr:rowOff>
    </xdr:to>
    <xdr:sp macro="" textlink="">
      <xdr:nvSpPr>
        <xdr:cNvPr id="414" name="楕円 413"/>
        <xdr:cNvSpPr/>
      </xdr:nvSpPr>
      <xdr:spPr>
        <a:xfrm>
          <a:off x="45847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132097</xdr:rowOff>
    </xdr:from>
    <xdr:ext cx="405111" cy="259045"/>
    <xdr:sp macro="" textlink="">
      <xdr:nvSpPr>
        <xdr:cNvPr id="415" name="【港湾・漁港】&#10;有形固定資産減価償却率該当値テキスト"/>
        <xdr:cNvSpPr txBox="1"/>
      </xdr:nvSpPr>
      <xdr:spPr>
        <a:xfrm>
          <a:off x="4673600"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97789</xdr:rowOff>
    </xdr:from>
    <xdr:to>
      <xdr:col>20</xdr:col>
      <xdr:colOff>38100</xdr:colOff>
      <xdr:row>104</xdr:row>
      <xdr:rowOff>27939</xdr:rowOff>
    </xdr:to>
    <xdr:sp macro="" textlink="">
      <xdr:nvSpPr>
        <xdr:cNvPr id="416" name="楕円 415"/>
        <xdr:cNvSpPr/>
      </xdr:nvSpPr>
      <xdr:spPr>
        <a:xfrm>
          <a:off x="3746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148589</xdr:rowOff>
    </xdr:from>
    <xdr:to>
      <xdr:col>24</xdr:col>
      <xdr:colOff>63500</xdr:colOff>
      <xdr:row>103</xdr:row>
      <xdr:rowOff>160020</xdr:rowOff>
    </xdr:to>
    <xdr:cxnSp macro="">
      <xdr:nvCxnSpPr>
        <xdr:cNvPr id="417" name="直線コネクタ 416"/>
        <xdr:cNvCxnSpPr/>
      </xdr:nvCxnSpPr>
      <xdr:spPr>
        <a:xfrm>
          <a:off x="3797300" y="17807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83820</xdr:rowOff>
    </xdr:from>
    <xdr:to>
      <xdr:col>15</xdr:col>
      <xdr:colOff>101600</xdr:colOff>
      <xdr:row>104</xdr:row>
      <xdr:rowOff>13970</xdr:rowOff>
    </xdr:to>
    <xdr:sp macro="" textlink="">
      <xdr:nvSpPr>
        <xdr:cNvPr id="418" name="楕円 417"/>
        <xdr:cNvSpPr/>
      </xdr:nvSpPr>
      <xdr:spPr>
        <a:xfrm>
          <a:off x="2857500" y="177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134620</xdr:rowOff>
    </xdr:from>
    <xdr:to>
      <xdr:col>19</xdr:col>
      <xdr:colOff>177800</xdr:colOff>
      <xdr:row>103</xdr:row>
      <xdr:rowOff>148589</xdr:rowOff>
    </xdr:to>
    <xdr:cxnSp macro="">
      <xdr:nvCxnSpPr>
        <xdr:cNvPr id="419" name="直線コネクタ 418"/>
        <xdr:cNvCxnSpPr/>
      </xdr:nvCxnSpPr>
      <xdr:spPr>
        <a:xfrm>
          <a:off x="2908300" y="177939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62230</xdr:rowOff>
    </xdr:from>
    <xdr:to>
      <xdr:col>10</xdr:col>
      <xdr:colOff>165100</xdr:colOff>
      <xdr:row>103</xdr:row>
      <xdr:rowOff>163830</xdr:rowOff>
    </xdr:to>
    <xdr:sp macro="" textlink="">
      <xdr:nvSpPr>
        <xdr:cNvPr id="420" name="楕円 419"/>
        <xdr:cNvSpPr/>
      </xdr:nvSpPr>
      <xdr:spPr>
        <a:xfrm>
          <a:off x="19685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113030</xdr:rowOff>
    </xdr:from>
    <xdr:to>
      <xdr:col>15</xdr:col>
      <xdr:colOff>50800</xdr:colOff>
      <xdr:row>103</xdr:row>
      <xdr:rowOff>134620</xdr:rowOff>
    </xdr:to>
    <xdr:cxnSp macro="">
      <xdr:nvCxnSpPr>
        <xdr:cNvPr id="421" name="直線コネクタ 420"/>
        <xdr:cNvCxnSpPr/>
      </xdr:nvCxnSpPr>
      <xdr:spPr>
        <a:xfrm>
          <a:off x="2019300" y="1777238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43180</xdr:rowOff>
    </xdr:from>
    <xdr:to>
      <xdr:col>6</xdr:col>
      <xdr:colOff>38100</xdr:colOff>
      <xdr:row>103</xdr:row>
      <xdr:rowOff>144780</xdr:rowOff>
    </xdr:to>
    <xdr:sp macro="" textlink="">
      <xdr:nvSpPr>
        <xdr:cNvPr id="422" name="楕円 421"/>
        <xdr:cNvSpPr/>
      </xdr:nvSpPr>
      <xdr:spPr>
        <a:xfrm>
          <a:off x="1079500" y="177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93980</xdr:rowOff>
    </xdr:from>
    <xdr:to>
      <xdr:col>10</xdr:col>
      <xdr:colOff>114300</xdr:colOff>
      <xdr:row>103</xdr:row>
      <xdr:rowOff>113030</xdr:rowOff>
    </xdr:to>
    <xdr:cxnSp macro="">
      <xdr:nvCxnSpPr>
        <xdr:cNvPr id="423" name="直線コネクタ 422"/>
        <xdr:cNvCxnSpPr/>
      </xdr:nvCxnSpPr>
      <xdr:spPr>
        <a:xfrm>
          <a:off x="1130300" y="17753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95266</xdr:rowOff>
    </xdr:from>
    <xdr:ext cx="405111" cy="259045"/>
    <xdr:sp macro="" textlink="">
      <xdr:nvSpPr>
        <xdr:cNvPr id="424" name="n_1aveValue【港湾・漁港】&#10;有形固定資産減価償却率"/>
        <xdr:cNvSpPr txBox="1"/>
      </xdr:nvSpPr>
      <xdr:spPr>
        <a:xfrm>
          <a:off x="3582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66057</xdr:rowOff>
    </xdr:from>
    <xdr:ext cx="405111" cy="259045"/>
    <xdr:sp macro="" textlink="">
      <xdr:nvSpPr>
        <xdr:cNvPr id="425" name="n_2aveValue【港湾・漁港】&#10;有形固定資産減価償却率"/>
        <xdr:cNvSpPr txBox="1"/>
      </xdr:nvSpPr>
      <xdr:spPr>
        <a:xfrm>
          <a:off x="2705744" y="1789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45738</xdr:rowOff>
    </xdr:from>
    <xdr:ext cx="405111" cy="259045"/>
    <xdr:sp macro="" textlink="">
      <xdr:nvSpPr>
        <xdr:cNvPr id="426" name="n_3aveValue【港湾・漁港】&#10;有形固定資産減価償却率"/>
        <xdr:cNvSpPr txBox="1"/>
      </xdr:nvSpPr>
      <xdr:spPr>
        <a:xfrm>
          <a:off x="1816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27" name="n_4aveValue【港湾・漁港】&#10;有形固定資産減価償却率"/>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44466</xdr:rowOff>
    </xdr:from>
    <xdr:ext cx="405111" cy="259045"/>
    <xdr:sp macro="" textlink="">
      <xdr:nvSpPr>
        <xdr:cNvPr id="428" name="n_1mainValue【港湾・漁港】&#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30497</xdr:rowOff>
    </xdr:from>
    <xdr:ext cx="405111" cy="259045"/>
    <xdr:sp macro="" textlink="">
      <xdr:nvSpPr>
        <xdr:cNvPr id="429" name="n_2mainValue【港湾・漁港】&#10;有形固定資産減価償却率"/>
        <xdr:cNvSpPr txBox="1"/>
      </xdr:nvSpPr>
      <xdr:spPr>
        <a:xfrm>
          <a:off x="2705744" y="1751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8907</xdr:rowOff>
    </xdr:from>
    <xdr:ext cx="405111" cy="259045"/>
    <xdr:sp macro="" textlink="">
      <xdr:nvSpPr>
        <xdr:cNvPr id="430" name="n_3mainValue【港湾・漁港】&#10;有形固定資産減価償却率"/>
        <xdr:cNvSpPr txBox="1"/>
      </xdr:nvSpPr>
      <xdr:spPr>
        <a:xfrm>
          <a:off x="1816744" y="1749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161307</xdr:rowOff>
    </xdr:from>
    <xdr:ext cx="405111" cy="259045"/>
    <xdr:sp macro="" textlink="">
      <xdr:nvSpPr>
        <xdr:cNvPr id="431" name="n_4mainValue【港湾・漁港】&#10;有形固定資産減価償却率"/>
        <xdr:cNvSpPr txBox="1"/>
      </xdr:nvSpPr>
      <xdr:spPr>
        <a:xfrm>
          <a:off x="927744" y="1747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2" name="直線コネクタ 4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3" name="テキスト ボックス 44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4" name="直線コネクタ 4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5" name="テキスト ボックス 44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6" name="直線コネクタ 4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7" name="テキスト ボックス 44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8" name="直線コネクタ 4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9" name="テキスト ボックス 44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1" name="テキスト ボックス 45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69926</xdr:rowOff>
    </xdr:from>
    <xdr:to>
      <xdr:col>54</xdr:col>
      <xdr:colOff>189865</xdr:colOff>
      <xdr:row>108</xdr:row>
      <xdr:rowOff>76166</xdr:rowOff>
    </xdr:to>
    <xdr:cxnSp macro="">
      <xdr:nvCxnSpPr>
        <xdr:cNvPr id="453" name="直線コネクタ 452"/>
        <xdr:cNvCxnSpPr/>
      </xdr:nvCxnSpPr>
      <xdr:spPr>
        <a:xfrm flipV="1">
          <a:off x="10476865" y="17214926"/>
          <a:ext cx="0" cy="1377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5" name="直線コネクタ 45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16603</xdr:rowOff>
    </xdr:from>
    <xdr:ext cx="690189" cy="259045"/>
    <xdr:sp macro="" textlink="">
      <xdr:nvSpPr>
        <xdr:cNvPr id="456" name="【港湾・漁港】&#10;一人当たり有形固定資産（償却資産）額最大値テキスト"/>
        <xdr:cNvSpPr txBox="1"/>
      </xdr:nvSpPr>
      <xdr:spPr>
        <a:xfrm>
          <a:off x="10515600" y="169901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69926</xdr:rowOff>
    </xdr:from>
    <xdr:to>
      <xdr:col>55</xdr:col>
      <xdr:colOff>88900</xdr:colOff>
      <xdr:row>100</xdr:row>
      <xdr:rowOff>69926</xdr:rowOff>
    </xdr:to>
    <xdr:cxnSp macro="">
      <xdr:nvCxnSpPr>
        <xdr:cNvPr id="457" name="直線コネクタ 456"/>
        <xdr:cNvCxnSpPr/>
      </xdr:nvCxnSpPr>
      <xdr:spPr>
        <a:xfrm>
          <a:off x="10388600" y="1721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156365</xdr:rowOff>
    </xdr:from>
    <xdr:ext cx="599010" cy="259045"/>
    <xdr:sp macro="" textlink="">
      <xdr:nvSpPr>
        <xdr:cNvPr id="458" name="【港湾・漁港】&#10;一人当たり有形固定資産（償却資産）額平均値テキスト"/>
        <xdr:cNvSpPr txBox="1"/>
      </xdr:nvSpPr>
      <xdr:spPr>
        <a:xfrm>
          <a:off x="10515600" y="183300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6488</xdr:rowOff>
    </xdr:from>
    <xdr:to>
      <xdr:col>55</xdr:col>
      <xdr:colOff>50800</xdr:colOff>
      <xdr:row>107</xdr:row>
      <xdr:rowOff>108088</xdr:rowOff>
    </xdr:to>
    <xdr:sp macro="" textlink="">
      <xdr:nvSpPr>
        <xdr:cNvPr id="459" name="フローチャート: 判断 458"/>
        <xdr:cNvSpPr/>
      </xdr:nvSpPr>
      <xdr:spPr>
        <a:xfrm>
          <a:off x="10426700" y="183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42249</xdr:rowOff>
    </xdr:from>
    <xdr:to>
      <xdr:col>50</xdr:col>
      <xdr:colOff>165100</xdr:colOff>
      <xdr:row>107</xdr:row>
      <xdr:rowOff>143849</xdr:rowOff>
    </xdr:to>
    <xdr:sp macro="" textlink="">
      <xdr:nvSpPr>
        <xdr:cNvPr id="460" name="フローチャート: 判断 459"/>
        <xdr:cNvSpPr/>
      </xdr:nvSpPr>
      <xdr:spPr>
        <a:xfrm>
          <a:off x="9588500" y="1838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47782</xdr:rowOff>
    </xdr:from>
    <xdr:to>
      <xdr:col>46</xdr:col>
      <xdr:colOff>38100</xdr:colOff>
      <xdr:row>107</xdr:row>
      <xdr:rowOff>149382</xdr:rowOff>
    </xdr:to>
    <xdr:sp macro="" textlink="">
      <xdr:nvSpPr>
        <xdr:cNvPr id="461" name="フローチャート: 判断 460"/>
        <xdr:cNvSpPr/>
      </xdr:nvSpPr>
      <xdr:spPr>
        <a:xfrm>
          <a:off x="8699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33503</xdr:rowOff>
    </xdr:from>
    <xdr:to>
      <xdr:col>41</xdr:col>
      <xdr:colOff>101600</xdr:colOff>
      <xdr:row>107</xdr:row>
      <xdr:rowOff>135103</xdr:rowOff>
    </xdr:to>
    <xdr:sp macro="" textlink="">
      <xdr:nvSpPr>
        <xdr:cNvPr id="462" name="フローチャート: 判断 461"/>
        <xdr:cNvSpPr/>
      </xdr:nvSpPr>
      <xdr:spPr>
        <a:xfrm>
          <a:off x="7810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51223</xdr:rowOff>
    </xdr:from>
    <xdr:to>
      <xdr:col>36</xdr:col>
      <xdr:colOff>165100</xdr:colOff>
      <xdr:row>107</xdr:row>
      <xdr:rowOff>152823</xdr:rowOff>
    </xdr:to>
    <xdr:sp macro="" textlink="">
      <xdr:nvSpPr>
        <xdr:cNvPr id="463" name="フローチャート: 判断 462"/>
        <xdr:cNvSpPr/>
      </xdr:nvSpPr>
      <xdr:spPr>
        <a:xfrm>
          <a:off x="6921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49837</xdr:rowOff>
    </xdr:from>
    <xdr:to>
      <xdr:col>55</xdr:col>
      <xdr:colOff>50800</xdr:colOff>
      <xdr:row>105</xdr:row>
      <xdr:rowOff>151437</xdr:rowOff>
    </xdr:to>
    <xdr:sp macro="" textlink="">
      <xdr:nvSpPr>
        <xdr:cNvPr id="469" name="楕円 468"/>
        <xdr:cNvSpPr/>
      </xdr:nvSpPr>
      <xdr:spPr>
        <a:xfrm>
          <a:off x="10426700" y="1805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72714</xdr:rowOff>
    </xdr:from>
    <xdr:ext cx="690189" cy="259045"/>
    <xdr:sp macro="" textlink="">
      <xdr:nvSpPr>
        <xdr:cNvPr id="470" name="【港湾・漁港】&#10;一人当たり有形固定資産（償却資産）額該当値テキスト"/>
        <xdr:cNvSpPr txBox="1"/>
      </xdr:nvSpPr>
      <xdr:spPr>
        <a:xfrm>
          <a:off x="10515600" y="17903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73817</xdr:rowOff>
    </xdr:from>
    <xdr:to>
      <xdr:col>50</xdr:col>
      <xdr:colOff>165100</xdr:colOff>
      <xdr:row>106</xdr:row>
      <xdr:rowOff>3967</xdr:rowOff>
    </xdr:to>
    <xdr:sp macro="" textlink="">
      <xdr:nvSpPr>
        <xdr:cNvPr id="471" name="楕円 470"/>
        <xdr:cNvSpPr/>
      </xdr:nvSpPr>
      <xdr:spPr>
        <a:xfrm>
          <a:off x="9588500" y="1807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100637</xdr:rowOff>
    </xdr:from>
    <xdr:to>
      <xdr:col>55</xdr:col>
      <xdr:colOff>0</xdr:colOff>
      <xdr:row>105</xdr:row>
      <xdr:rowOff>124617</xdr:rowOff>
    </xdr:to>
    <xdr:cxnSp macro="">
      <xdr:nvCxnSpPr>
        <xdr:cNvPr id="472" name="直線コネクタ 471"/>
        <xdr:cNvCxnSpPr/>
      </xdr:nvCxnSpPr>
      <xdr:spPr>
        <a:xfrm flipV="1">
          <a:off x="9639300" y="18102887"/>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90092</xdr:rowOff>
    </xdr:from>
    <xdr:to>
      <xdr:col>46</xdr:col>
      <xdr:colOff>38100</xdr:colOff>
      <xdr:row>106</xdr:row>
      <xdr:rowOff>20242</xdr:rowOff>
    </xdr:to>
    <xdr:sp macro="" textlink="">
      <xdr:nvSpPr>
        <xdr:cNvPr id="473" name="楕円 472"/>
        <xdr:cNvSpPr/>
      </xdr:nvSpPr>
      <xdr:spPr>
        <a:xfrm>
          <a:off x="8699500" y="180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124617</xdr:rowOff>
    </xdr:from>
    <xdr:to>
      <xdr:col>50</xdr:col>
      <xdr:colOff>114300</xdr:colOff>
      <xdr:row>105</xdr:row>
      <xdr:rowOff>140892</xdr:rowOff>
    </xdr:to>
    <xdr:cxnSp macro="">
      <xdr:nvCxnSpPr>
        <xdr:cNvPr id="474" name="直線コネクタ 473"/>
        <xdr:cNvCxnSpPr/>
      </xdr:nvCxnSpPr>
      <xdr:spPr>
        <a:xfrm flipV="1">
          <a:off x="8750300" y="18126867"/>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100847</xdr:rowOff>
    </xdr:from>
    <xdr:to>
      <xdr:col>41</xdr:col>
      <xdr:colOff>101600</xdr:colOff>
      <xdr:row>106</xdr:row>
      <xdr:rowOff>30997</xdr:rowOff>
    </xdr:to>
    <xdr:sp macro="" textlink="">
      <xdr:nvSpPr>
        <xdr:cNvPr id="475" name="楕円 474"/>
        <xdr:cNvSpPr/>
      </xdr:nvSpPr>
      <xdr:spPr>
        <a:xfrm>
          <a:off x="7810500" y="181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140892</xdr:rowOff>
    </xdr:from>
    <xdr:to>
      <xdr:col>45</xdr:col>
      <xdr:colOff>177800</xdr:colOff>
      <xdr:row>105</xdr:row>
      <xdr:rowOff>151647</xdr:rowOff>
    </xdr:to>
    <xdr:cxnSp macro="">
      <xdr:nvCxnSpPr>
        <xdr:cNvPr id="476" name="直線コネクタ 475"/>
        <xdr:cNvCxnSpPr/>
      </xdr:nvCxnSpPr>
      <xdr:spPr>
        <a:xfrm flipV="1">
          <a:off x="7861300" y="18143142"/>
          <a:ext cx="889000" cy="1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112742</xdr:rowOff>
    </xdr:from>
    <xdr:to>
      <xdr:col>36</xdr:col>
      <xdr:colOff>165100</xdr:colOff>
      <xdr:row>106</xdr:row>
      <xdr:rowOff>42892</xdr:rowOff>
    </xdr:to>
    <xdr:sp macro="" textlink="">
      <xdr:nvSpPr>
        <xdr:cNvPr id="477" name="楕円 476"/>
        <xdr:cNvSpPr/>
      </xdr:nvSpPr>
      <xdr:spPr>
        <a:xfrm>
          <a:off x="6921500" y="181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151647</xdr:rowOff>
    </xdr:from>
    <xdr:to>
      <xdr:col>41</xdr:col>
      <xdr:colOff>50800</xdr:colOff>
      <xdr:row>105</xdr:row>
      <xdr:rowOff>163542</xdr:rowOff>
    </xdr:to>
    <xdr:cxnSp macro="">
      <xdr:nvCxnSpPr>
        <xdr:cNvPr id="478" name="直線コネクタ 477"/>
        <xdr:cNvCxnSpPr/>
      </xdr:nvCxnSpPr>
      <xdr:spPr>
        <a:xfrm flipV="1">
          <a:off x="6972300" y="18153897"/>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134976</xdr:rowOff>
    </xdr:from>
    <xdr:ext cx="599010" cy="259045"/>
    <xdr:sp macro="" textlink="">
      <xdr:nvSpPr>
        <xdr:cNvPr id="479" name="n_1aveValue【港湾・漁港】&#10;一人当たり有形固定資産（償却資産）額"/>
        <xdr:cNvSpPr txBox="1"/>
      </xdr:nvSpPr>
      <xdr:spPr>
        <a:xfrm>
          <a:off x="9327095" y="1848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140509</xdr:rowOff>
    </xdr:from>
    <xdr:ext cx="599010" cy="259045"/>
    <xdr:sp macro="" textlink="">
      <xdr:nvSpPr>
        <xdr:cNvPr id="480" name="n_2aveValue【港湾・漁港】&#10;一人当たり有形固定資産（償却資産）額"/>
        <xdr:cNvSpPr txBox="1"/>
      </xdr:nvSpPr>
      <xdr:spPr>
        <a:xfrm>
          <a:off x="8450795" y="1848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126230</xdr:rowOff>
    </xdr:from>
    <xdr:ext cx="599010" cy="259045"/>
    <xdr:sp macro="" textlink="">
      <xdr:nvSpPr>
        <xdr:cNvPr id="481" name="n_3aveValue【港湾・漁港】&#10;一人当たり有形固定資産（償却資産）額"/>
        <xdr:cNvSpPr txBox="1"/>
      </xdr:nvSpPr>
      <xdr:spPr>
        <a:xfrm>
          <a:off x="7561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143950</xdr:rowOff>
    </xdr:from>
    <xdr:ext cx="599010" cy="259045"/>
    <xdr:sp macro="" textlink="">
      <xdr:nvSpPr>
        <xdr:cNvPr id="482" name="n_4aveValue【港湾・漁港】&#10;一人当たり有形固定資産（償却資産）額"/>
        <xdr:cNvSpPr txBox="1"/>
      </xdr:nvSpPr>
      <xdr:spPr>
        <a:xfrm>
          <a:off x="66727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104</xdr:row>
      <xdr:rowOff>20494</xdr:rowOff>
    </xdr:from>
    <xdr:ext cx="690189" cy="259045"/>
    <xdr:sp macro="" textlink="">
      <xdr:nvSpPr>
        <xdr:cNvPr id="483" name="n_1mainValue【港湾・漁港】&#10;一人当たり有形固定資産（償却資産）額"/>
        <xdr:cNvSpPr txBox="1"/>
      </xdr:nvSpPr>
      <xdr:spPr>
        <a:xfrm>
          <a:off x="9281505" y="17851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36769</xdr:rowOff>
    </xdr:from>
    <xdr:ext cx="599010" cy="259045"/>
    <xdr:sp macro="" textlink="">
      <xdr:nvSpPr>
        <xdr:cNvPr id="484" name="n_2mainValue【港湾・漁港】&#10;一人当たり有形固定資産（償却資産）額"/>
        <xdr:cNvSpPr txBox="1"/>
      </xdr:nvSpPr>
      <xdr:spPr>
        <a:xfrm>
          <a:off x="8450795" y="1786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47524</xdr:rowOff>
    </xdr:from>
    <xdr:ext cx="599010" cy="259045"/>
    <xdr:sp macro="" textlink="">
      <xdr:nvSpPr>
        <xdr:cNvPr id="485" name="n_3mainValue【港湾・漁港】&#10;一人当たり有形固定資産（償却資産）額"/>
        <xdr:cNvSpPr txBox="1"/>
      </xdr:nvSpPr>
      <xdr:spPr>
        <a:xfrm>
          <a:off x="7561795" y="1787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59419</xdr:rowOff>
    </xdr:from>
    <xdr:ext cx="599010" cy="259045"/>
    <xdr:sp macro="" textlink="">
      <xdr:nvSpPr>
        <xdr:cNvPr id="486" name="n_4mainValue【港湾・漁港】&#10;一人当たり有形固定資産（償却資産）額"/>
        <xdr:cNvSpPr txBox="1"/>
      </xdr:nvSpPr>
      <xdr:spPr>
        <a:xfrm>
          <a:off x="6672795" y="1789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7" name="テキスト ボックス 506"/>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0" name="直線コネクタ 509"/>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1"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2" name="直線コネクタ 511"/>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3"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4" name="直線コネクタ 5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515"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516" name="フローチャート: 判断 515"/>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517" name="フローチャート: 判断 516"/>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518" name="フローチャート: 判断 517"/>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519" name="フローチャート: 判断 518"/>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520" name="フローチャート: 判断 519"/>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107950</xdr:rowOff>
    </xdr:from>
    <xdr:to>
      <xdr:col>85</xdr:col>
      <xdr:colOff>177800</xdr:colOff>
      <xdr:row>39</xdr:row>
      <xdr:rowOff>38100</xdr:rowOff>
    </xdr:to>
    <xdr:sp macro="" textlink="">
      <xdr:nvSpPr>
        <xdr:cNvPr id="526" name="楕円 525"/>
        <xdr:cNvSpPr/>
      </xdr:nvSpPr>
      <xdr:spPr>
        <a:xfrm>
          <a:off x="16268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86377</xdr:rowOff>
    </xdr:from>
    <xdr:ext cx="405111" cy="259045"/>
    <xdr:sp macro="" textlink="">
      <xdr:nvSpPr>
        <xdr:cNvPr id="527" name="【認定こども園・幼稚園・保育所】&#10;有形固定資産減価償却率該当値テキスト"/>
        <xdr:cNvSpPr txBox="1"/>
      </xdr:nvSpPr>
      <xdr:spPr>
        <a:xfrm>
          <a:off x="16357600"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80010</xdr:rowOff>
    </xdr:from>
    <xdr:to>
      <xdr:col>81</xdr:col>
      <xdr:colOff>101600</xdr:colOff>
      <xdr:row>39</xdr:row>
      <xdr:rowOff>10160</xdr:rowOff>
    </xdr:to>
    <xdr:sp macro="" textlink="">
      <xdr:nvSpPr>
        <xdr:cNvPr id="528" name="楕円 527"/>
        <xdr:cNvSpPr/>
      </xdr:nvSpPr>
      <xdr:spPr>
        <a:xfrm>
          <a:off x="15430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130810</xdr:rowOff>
    </xdr:from>
    <xdr:to>
      <xdr:col>85</xdr:col>
      <xdr:colOff>127000</xdr:colOff>
      <xdr:row>38</xdr:row>
      <xdr:rowOff>158750</xdr:rowOff>
    </xdr:to>
    <xdr:cxnSp macro="">
      <xdr:nvCxnSpPr>
        <xdr:cNvPr id="529" name="直線コネクタ 528"/>
        <xdr:cNvCxnSpPr/>
      </xdr:nvCxnSpPr>
      <xdr:spPr>
        <a:xfrm>
          <a:off x="15481300" y="664591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45720</xdr:rowOff>
    </xdr:from>
    <xdr:to>
      <xdr:col>76</xdr:col>
      <xdr:colOff>165100</xdr:colOff>
      <xdr:row>38</xdr:row>
      <xdr:rowOff>147320</xdr:rowOff>
    </xdr:to>
    <xdr:sp macro="" textlink="">
      <xdr:nvSpPr>
        <xdr:cNvPr id="530" name="楕円 529"/>
        <xdr:cNvSpPr/>
      </xdr:nvSpPr>
      <xdr:spPr>
        <a:xfrm>
          <a:off x="14541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96520</xdr:rowOff>
    </xdr:from>
    <xdr:to>
      <xdr:col>81</xdr:col>
      <xdr:colOff>50800</xdr:colOff>
      <xdr:row>38</xdr:row>
      <xdr:rowOff>130810</xdr:rowOff>
    </xdr:to>
    <xdr:cxnSp macro="">
      <xdr:nvCxnSpPr>
        <xdr:cNvPr id="531" name="直線コネクタ 530"/>
        <xdr:cNvCxnSpPr/>
      </xdr:nvCxnSpPr>
      <xdr:spPr>
        <a:xfrm>
          <a:off x="14592300" y="6611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40640</xdr:rowOff>
    </xdr:from>
    <xdr:to>
      <xdr:col>72</xdr:col>
      <xdr:colOff>38100</xdr:colOff>
      <xdr:row>38</xdr:row>
      <xdr:rowOff>142240</xdr:rowOff>
    </xdr:to>
    <xdr:sp macro="" textlink="">
      <xdr:nvSpPr>
        <xdr:cNvPr id="532" name="楕円 531"/>
        <xdr:cNvSpPr/>
      </xdr:nvSpPr>
      <xdr:spPr>
        <a:xfrm>
          <a:off x="1365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91440</xdr:rowOff>
    </xdr:from>
    <xdr:to>
      <xdr:col>76</xdr:col>
      <xdr:colOff>114300</xdr:colOff>
      <xdr:row>38</xdr:row>
      <xdr:rowOff>96520</xdr:rowOff>
    </xdr:to>
    <xdr:cxnSp macro="">
      <xdr:nvCxnSpPr>
        <xdr:cNvPr id="533" name="直線コネクタ 532"/>
        <xdr:cNvCxnSpPr/>
      </xdr:nvCxnSpPr>
      <xdr:spPr>
        <a:xfrm>
          <a:off x="13703300" y="66065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xdr:rowOff>
    </xdr:from>
    <xdr:to>
      <xdr:col>67</xdr:col>
      <xdr:colOff>101600</xdr:colOff>
      <xdr:row>38</xdr:row>
      <xdr:rowOff>104140</xdr:rowOff>
    </xdr:to>
    <xdr:sp macro="" textlink="">
      <xdr:nvSpPr>
        <xdr:cNvPr id="534" name="楕円 533"/>
        <xdr:cNvSpPr/>
      </xdr:nvSpPr>
      <xdr:spPr>
        <a:xfrm>
          <a:off x="1276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53340</xdr:rowOff>
    </xdr:from>
    <xdr:to>
      <xdr:col>71</xdr:col>
      <xdr:colOff>177800</xdr:colOff>
      <xdr:row>38</xdr:row>
      <xdr:rowOff>91440</xdr:rowOff>
    </xdr:to>
    <xdr:cxnSp macro="">
      <xdr:nvCxnSpPr>
        <xdr:cNvPr id="535" name="直線コネクタ 534"/>
        <xdr:cNvCxnSpPr/>
      </xdr:nvCxnSpPr>
      <xdr:spPr>
        <a:xfrm>
          <a:off x="12814300" y="6568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536"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537"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538"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539"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1287</xdr:rowOff>
    </xdr:from>
    <xdr:ext cx="405111" cy="259045"/>
    <xdr:sp macro="" textlink="">
      <xdr:nvSpPr>
        <xdr:cNvPr id="540" name="n_1mainValue【認定こども園・幼稚園・保育所】&#10;有形固定資産減価償却率"/>
        <xdr:cNvSpPr txBox="1"/>
      </xdr:nvSpPr>
      <xdr:spPr>
        <a:xfrm>
          <a:off x="15266044"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138447</xdr:rowOff>
    </xdr:from>
    <xdr:ext cx="405111" cy="259045"/>
    <xdr:sp macro="" textlink="">
      <xdr:nvSpPr>
        <xdr:cNvPr id="541" name="n_2mainValue【認定こども園・幼稚園・保育所】&#10;有形固定資産減価償却率"/>
        <xdr:cNvSpPr txBox="1"/>
      </xdr:nvSpPr>
      <xdr:spPr>
        <a:xfrm>
          <a:off x="14389744" y="665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542" name="n_3mainValue【認定こども園・幼稚園・保育所】&#10;有形固定資産減価償却率"/>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95267</xdr:rowOff>
    </xdr:from>
    <xdr:ext cx="405111" cy="259045"/>
    <xdr:sp macro="" textlink="">
      <xdr:nvSpPr>
        <xdr:cNvPr id="543" name="n_4mainValue【認定こども園・幼稚園・保育所】&#10;有形固定資産減価償却率"/>
        <xdr:cNvSpPr txBox="1"/>
      </xdr:nvSpPr>
      <xdr:spPr>
        <a:xfrm>
          <a:off x="12611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4" name="直線コネクタ 55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5" name="テキスト ボックス 55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6" name="直線コネクタ 55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7" name="テキスト ボックス 55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8" name="直線コネクタ 55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9" name="テキスト ボックス 55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0" name="直線コネクタ 55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1" name="テキスト ボックス 56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2" name="直線コネクタ 5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3" name="テキスト ボックス 5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565" name="直線コネクタ 564"/>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566"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567" name="直線コネクタ 566"/>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568"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569" name="直線コネクタ 568"/>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570"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571" name="フローチャート: 判断 570"/>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572" name="フローチャート: 判断 571"/>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573" name="フローチャート: 判断 572"/>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574" name="フローチャート: 判断 573"/>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75" name="フローチャート: 判断 57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6" name="テキスト ボックス 5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7" name="テキスト ボックス 5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8" name="テキスト ボックス 5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9" name="テキスト ボックス 5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0" name="テキスト ボックス 5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157988</xdr:rowOff>
    </xdr:from>
    <xdr:to>
      <xdr:col>116</xdr:col>
      <xdr:colOff>114300</xdr:colOff>
      <xdr:row>41</xdr:row>
      <xdr:rowOff>88138</xdr:rowOff>
    </xdr:to>
    <xdr:sp macro="" textlink="">
      <xdr:nvSpPr>
        <xdr:cNvPr id="581" name="楕円 580"/>
        <xdr:cNvSpPr/>
      </xdr:nvSpPr>
      <xdr:spPr>
        <a:xfrm>
          <a:off x="221107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72915</xdr:rowOff>
    </xdr:from>
    <xdr:ext cx="469744" cy="259045"/>
    <xdr:sp macro="" textlink="">
      <xdr:nvSpPr>
        <xdr:cNvPr id="582" name="【認定こども園・幼稚園・保育所】&#10;一人当たり面積該当値テキスト"/>
        <xdr:cNvSpPr txBox="1"/>
      </xdr:nvSpPr>
      <xdr:spPr>
        <a:xfrm>
          <a:off x="22199600" y="69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583" name="楕円 582"/>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28194</xdr:rowOff>
    </xdr:from>
    <xdr:to>
      <xdr:col>116</xdr:col>
      <xdr:colOff>63500</xdr:colOff>
      <xdr:row>41</xdr:row>
      <xdr:rowOff>37338</xdr:rowOff>
    </xdr:to>
    <xdr:cxnSp macro="">
      <xdr:nvCxnSpPr>
        <xdr:cNvPr id="584" name="直線コネクタ 583"/>
        <xdr:cNvCxnSpPr/>
      </xdr:nvCxnSpPr>
      <xdr:spPr>
        <a:xfrm>
          <a:off x="21323300" y="7057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148844</xdr:rowOff>
    </xdr:from>
    <xdr:to>
      <xdr:col>107</xdr:col>
      <xdr:colOff>101600</xdr:colOff>
      <xdr:row>41</xdr:row>
      <xdr:rowOff>78994</xdr:rowOff>
    </xdr:to>
    <xdr:sp macro="" textlink="">
      <xdr:nvSpPr>
        <xdr:cNvPr id="585" name="楕円 584"/>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586" name="直線コネクタ 585"/>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587" name="楕円 586"/>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7620</xdr:rowOff>
    </xdr:from>
    <xdr:to>
      <xdr:col>107</xdr:col>
      <xdr:colOff>50800</xdr:colOff>
      <xdr:row>41</xdr:row>
      <xdr:rowOff>28194</xdr:rowOff>
    </xdr:to>
    <xdr:cxnSp macro="">
      <xdr:nvCxnSpPr>
        <xdr:cNvPr id="588" name="直線コネクタ 587"/>
        <xdr:cNvCxnSpPr/>
      </xdr:nvCxnSpPr>
      <xdr:spPr>
        <a:xfrm>
          <a:off x="19545300" y="70370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130556</xdr:rowOff>
    </xdr:from>
    <xdr:to>
      <xdr:col>98</xdr:col>
      <xdr:colOff>38100</xdr:colOff>
      <xdr:row>41</xdr:row>
      <xdr:rowOff>60706</xdr:rowOff>
    </xdr:to>
    <xdr:sp macro="" textlink="">
      <xdr:nvSpPr>
        <xdr:cNvPr id="589" name="楕円 588"/>
        <xdr:cNvSpPr/>
      </xdr:nvSpPr>
      <xdr:spPr>
        <a:xfrm>
          <a:off x="18605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9906</xdr:rowOff>
    </xdr:to>
    <xdr:cxnSp macro="">
      <xdr:nvCxnSpPr>
        <xdr:cNvPr id="590" name="直線コネクタ 589"/>
        <xdr:cNvCxnSpPr/>
      </xdr:nvCxnSpPr>
      <xdr:spPr>
        <a:xfrm flipV="1">
          <a:off x="18656300" y="703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591"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92"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93"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94"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595"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596" name="n_2mainValue【認定こども園・幼稚園・保育所】&#10;一人当たり面積"/>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597" name="n_3mainValue【認定こども園・幼稚園・保育所】&#10;一人当たり面積"/>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51833</xdr:rowOff>
    </xdr:from>
    <xdr:ext cx="469744" cy="259045"/>
    <xdr:sp macro="" textlink="">
      <xdr:nvSpPr>
        <xdr:cNvPr id="598" name="n_4mainValue【認定こども園・幼稚園・保育所】&#10;一人当たり面積"/>
        <xdr:cNvSpPr txBox="1"/>
      </xdr:nvSpPr>
      <xdr:spPr>
        <a:xfrm>
          <a:off x="18421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0" name="直線コネクタ 6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1" name="テキスト ボックス 61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2" name="直線コネクタ 6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3" name="テキスト ボックス 6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4" name="直線コネクタ 6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5" name="テキスト ボックス 6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6" name="直線コネクタ 6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7" name="テキスト ボックス 6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621" name="直線コネクタ 620"/>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622"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623" name="直線コネクタ 622"/>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24"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25" name="直線コネクタ 624"/>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626"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627" name="フローチャート: 判断 626"/>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628" name="フローチャート: 判断 627"/>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629" name="フローチャート: 判断 628"/>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30" name="フローチャート: 判断 629"/>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631" name="フローチャート: 判断 630"/>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113792</xdr:rowOff>
    </xdr:from>
    <xdr:to>
      <xdr:col>85</xdr:col>
      <xdr:colOff>177800</xdr:colOff>
      <xdr:row>58</xdr:row>
      <xdr:rowOff>43942</xdr:rowOff>
    </xdr:to>
    <xdr:sp macro="" textlink="">
      <xdr:nvSpPr>
        <xdr:cNvPr id="637" name="楕円 636"/>
        <xdr:cNvSpPr/>
      </xdr:nvSpPr>
      <xdr:spPr>
        <a:xfrm>
          <a:off x="162687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136669</xdr:rowOff>
    </xdr:from>
    <xdr:ext cx="405111" cy="259045"/>
    <xdr:sp macro="" textlink="">
      <xdr:nvSpPr>
        <xdr:cNvPr id="638" name="【学校施設】&#10;有形固定資産減価償却率該当値テキスト"/>
        <xdr:cNvSpPr txBox="1"/>
      </xdr:nvSpPr>
      <xdr:spPr>
        <a:xfrm>
          <a:off x="16357600" y="9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150368</xdr:rowOff>
    </xdr:from>
    <xdr:to>
      <xdr:col>81</xdr:col>
      <xdr:colOff>101600</xdr:colOff>
      <xdr:row>58</xdr:row>
      <xdr:rowOff>80518</xdr:rowOff>
    </xdr:to>
    <xdr:sp macro="" textlink="">
      <xdr:nvSpPr>
        <xdr:cNvPr id="639" name="楕円 638"/>
        <xdr:cNvSpPr/>
      </xdr:nvSpPr>
      <xdr:spPr>
        <a:xfrm>
          <a:off x="15430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164592</xdr:rowOff>
    </xdr:from>
    <xdr:to>
      <xdr:col>85</xdr:col>
      <xdr:colOff>127000</xdr:colOff>
      <xdr:row>58</xdr:row>
      <xdr:rowOff>29718</xdr:rowOff>
    </xdr:to>
    <xdr:cxnSp macro="">
      <xdr:nvCxnSpPr>
        <xdr:cNvPr id="640" name="直線コネクタ 639"/>
        <xdr:cNvCxnSpPr/>
      </xdr:nvCxnSpPr>
      <xdr:spPr>
        <a:xfrm flipV="1">
          <a:off x="15481300" y="993724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106934</xdr:rowOff>
    </xdr:from>
    <xdr:to>
      <xdr:col>76</xdr:col>
      <xdr:colOff>165100</xdr:colOff>
      <xdr:row>58</xdr:row>
      <xdr:rowOff>37084</xdr:rowOff>
    </xdr:to>
    <xdr:sp macro="" textlink="">
      <xdr:nvSpPr>
        <xdr:cNvPr id="641" name="楕円 640"/>
        <xdr:cNvSpPr/>
      </xdr:nvSpPr>
      <xdr:spPr>
        <a:xfrm>
          <a:off x="14541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157734</xdr:rowOff>
    </xdr:from>
    <xdr:to>
      <xdr:col>81</xdr:col>
      <xdr:colOff>50800</xdr:colOff>
      <xdr:row>58</xdr:row>
      <xdr:rowOff>29718</xdr:rowOff>
    </xdr:to>
    <xdr:cxnSp macro="">
      <xdr:nvCxnSpPr>
        <xdr:cNvPr id="642" name="直線コネクタ 641"/>
        <xdr:cNvCxnSpPr/>
      </xdr:nvCxnSpPr>
      <xdr:spPr>
        <a:xfrm>
          <a:off x="14592300" y="99303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58928</xdr:rowOff>
    </xdr:from>
    <xdr:to>
      <xdr:col>72</xdr:col>
      <xdr:colOff>38100</xdr:colOff>
      <xdr:row>57</xdr:row>
      <xdr:rowOff>160528</xdr:rowOff>
    </xdr:to>
    <xdr:sp macro="" textlink="">
      <xdr:nvSpPr>
        <xdr:cNvPr id="643" name="楕円 642"/>
        <xdr:cNvSpPr/>
      </xdr:nvSpPr>
      <xdr:spPr>
        <a:xfrm>
          <a:off x="13652500" y="983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109728</xdr:rowOff>
    </xdr:from>
    <xdr:to>
      <xdr:col>76</xdr:col>
      <xdr:colOff>114300</xdr:colOff>
      <xdr:row>57</xdr:row>
      <xdr:rowOff>157734</xdr:rowOff>
    </xdr:to>
    <xdr:cxnSp macro="">
      <xdr:nvCxnSpPr>
        <xdr:cNvPr id="644" name="直線コネクタ 643"/>
        <xdr:cNvCxnSpPr/>
      </xdr:nvCxnSpPr>
      <xdr:spPr>
        <a:xfrm>
          <a:off x="13703300" y="98823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13208</xdr:rowOff>
    </xdr:from>
    <xdr:to>
      <xdr:col>67</xdr:col>
      <xdr:colOff>101600</xdr:colOff>
      <xdr:row>57</xdr:row>
      <xdr:rowOff>114808</xdr:rowOff>
    </xdr:to>
    <xdr:sp macro="" textlink="">
      <xdr:nvSpPr>
        <xdr:cNvPr id="645" name="楕円 644"/>
        <xdr:cNvSpPr/>
      </xdr:nvSpPr>
      <xdr:spPr>
        <a:xfrm>
          <a:off x="12763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64008</xdr:rowOff>
    </xdr:from>
    <xdr:to>
      <xdr:col>71</xdr:col>
      <xdr:colOff>177800</xdr:colOff>
      <xdr:row>57</xdr:row>
      <xdr:rowOff>109728</xdr:rowOff>
    </xdr:to>
    <xdr:cxnSp macro="">
      <xdr:nvCxnSpPr>
        <xdr:cNvPr id="646" name="直線コネクタ 645"/>
        <xdr:cNvCxnSpPr/>
      </xdr:nvCxnSpPr>
      <xdr:spPr>
        <a:xfrm>
          <a:off x="12814300" y="983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647"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648"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49"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650"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97045</xdr:rowOff>
    </xdr:from>
    <xdr:ext cx="405111" cy="259045"/>
    <xdr:sp macro="" textlink="">
      <xdr:nvSpPr>
        <xdr:cNvPr id="651" name="n_1mainValue【学校施設】&#10;有形固定資産減価償却率"/>
        <xdr:cNvSpPr txBox="1"/>
      </xdr:nvSpPr>
      <xdr:spPr>
        <a:xfrm>
          <a:off x="15266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53611</xdr:rowOff>
    </xdr:from>
    <xdr:ext cx="405111" cy="259045"/>
    <xdr:sp macro="" textlink="">
      <xdr:nvSpPr>
        <xdr:cNvPr id="652" name="n_2mainValue【学校施設】&#10;有形固定資産減価償却率"/>
        <xdr:cNvSpPr txBox="1"/>
      </xdr:nvSpPr>
      <xdr:spPr>
        <a:xfrm>
          <a:off x="14389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5605</xdr:rowOff>
    </xdr:from>
    <xdr:ext cx="405111" cy="259045"/>
    <xdr:sp macro="" textlink="">
      <xdr:nvSpPr>
        <xdr:cNvPr id="653" name="n_3mainValue【学校施設】&#10;有形固定資産減価償却率"/>
        <xdr:cNvSpPr txBox="1"/>
      </xdr:nvSpPr>
      <xdr:spPr>
        <a:xfrm>
          <a:off x="13500744" y="960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131335</xdr:rowOff>
    </xdr:from>
    <xdr:ext cx="405111" cy="259045"/>
    <xdr:sp macro="" textlink="">
      <xdr:nvSpPr>
        <xdr:cNvPr id="654" name="n_4mainValue【学校施設】&#10;有形固定資産減価償却率"/>
        <xdr:cNvSpPr txBox="1"/>
      </xdr:nvSpPr>
      <xdr:spPr>
        <a:xfrm>
          <a:off x="126117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6" name="テキスト ボックス 67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78" name="テキスト ボックス 67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680" name="直線コネクタ 679"/>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681"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682" name="直線コネクタ 681"/>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683"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684" name="直線コネクタ 683"/>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9760</xdr:rowOff>
    </xdr:from>
    <xdr:ext cx="469744" cy="259045"/>
    <xdr:sp macro="" textlink="">
      <xdr:nvSpPr>
        <xdr:cNvPr id="685" name="【学校施設】&#10;一人当たり面積平均値テキスト"/>
        <xdr:cNvSpPr txBox="1"/>
      </xdr:nvSpPr>
      <xdr:spPr>
        <a:xfrm>
          <a:off x="22199600" y="1063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686" name="フローチャート: 判断 685"/>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687" name="フローチャート: 判断 686"/>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688" name="フローチャート: 判断 687"/>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689" name="フローチャート: 判断 688"/>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690" name="フローチャート: 判断 689"/>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104485</xdr:rowOff>
    </xdr:from>
    <xdr:to>
      <xdr:col>116</xdr:col>
      <xdr:colOff>114300</xdr:colOff>
      <xdr:row>62</xdr:row>
      <xdr:rowOff>34635</xdr:rowOff>
    </xdr:to>
    <xdr:sp macro="" textlink="">
      <xdr:nvSpPr>
        <xdr:cNvPr id="696" name="楕円 695"/>
        <xdr:cNvSpPr/>
      </xdr:nvSpPr>
      <xdr:spPr>
        <a:xfrm>
          <a:off x="22110700" y="105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127362</xdr:rowOff>
    </xdr:from>
    <xdr:ext cx="469744" cy="259045"/>
    <xdr:sp macro="" textlink="">
      <xdr:nvSpPr>
        <xdr:cNvPr id="697" name="【学校施設】&#10;一人当たり面積該当値テキスト"/>
        <xdr:cNvSpPr txBox="1"/>
      </xdr:nvSpPr>
      <xdr:spPr>
        <a:xfrm>
          <a:off x="22199600" y="1041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112485</xdr:rowOff>
    </xdr:from>
    <xdr:to>
      <xdr:col>112</xdr:col>
      <xdr:colOff>38100</xdr:colOff>
      <xdr:row>62</xdr:row>
      <xdr:rowOff>42635</xdr:rowOff>
    </xdr:to>
    <xdr:sp macro="" textlink="">
      <xdr:nvSpPr>
        <xdr:cNvPr id="698" name="楕円 697"/>
        <xdr:cNvSpPr/>
      </xdr:nvSpPr>
      <xdr:spPr>
        <a:xfrm>
          <a:off x="2127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155285</xdr:rowOff>
    </xdr:from>
    <xdr:to>
      <xdr:col>116</xdr:col>
      <xdr:colOff>63500</xdr:colOff>
      <xdr:row>61</xdr:row>
      <xdr:rowOff>163285</xdr:rowOff>
    </xdr:to>
    <xdr:cxnSp macro="">
      <xdr:nvCxnSpPr>
        <xdr:cNvPr id="699" name="直線コネクタ 698"/>
        <xdr:cNvCxnSpPr/>
      </xdr:nvCxnSpPr>
      <xdr:spPr>
        <a:xfrm flipV="1">
          <a:off x="21323300" y="10613735"/>
          <a:ext cx="8382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122283</xdr:rowOff>
    </xdr:from>
    <xdr:to>
      <xdr:col>107</xdr:col>
      <xdr:colOff>101600</xdr:colOff>
      <xdr:row>62</xdr:row>
      <xdr:rowOff>52433</xdr:rowOff>
    </xdr:to>
    <xdr:sp macro="" textlink="">
      <xdr:nvSpPr>
        <xdr:cNvPr id="700" name="楕円 699"/>
        <xdr:cNvSpPr/>
      </xdr:nvSpPr>
      <xdr:spPr>
        <a:xfrm>
          <a:off x="20383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163285</xdr:rowOff>
    </xdr:from>
    <xdr:to>
      <xdr:col>111</xdr:col>
      <xdr:colOff>177800</xdr:colOff>
      <xdr:row>62</xdr:row>
      <xdr:rowOff>1633</xdr:rowOff>
    </xdr:to>
    <xdr:cxnSp macro="">
      <xdr:nvCxnSpPr>
        <xdr:cNvPr id="701" name="直線コネクタ 700"/>
        <xdr:cNvCxnSpPr/>
      </xdr:nvCxnSpPr>
      <xdr:spPr>
        <a:xfrm flipV="1">
          <a:off x="20434300" y="1062173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118690</xdr:rowOff>
    </xdr:from>
    <xdr:to>
      <xdr:col>102</xdr:col>
      <xdr:colOff>165100</xdr:colOff>
      <xdr:row>62</xdr:row>
      <xdr:rowOff>48840</xdr:rowOff>
    </xdr:to>
    <xdr:sp macro="" textlink="">
      <xdr:nvSpPr>
        <xdr:cNvPr id="702" name="楕円 701"/>
        <xdr:cNvSpPr/>
      </xdr:nvSpPr>
      <xdr:spPr>
        <a:xfrm>
          <a:off x="19494500" y="105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169490</xdr:rowOff>
    </xdr:from>
    <xdr:to>
      <xdr:col>107</xdr:col>
      <xdr:colOff>50800</xdr:colOff>
      <xdr:row>62</xdr:row>
      <xdr:rowOff>1633</xdr:rowOff>
    </xdr:to>
    <xdr:cxnSp macro="">
      <xdr:nvCxnSpPr>
        <xdr:cNvPr id="703" name="直線コネクタ 702"/>
        <xdr:cNvCxnSpPr/>
      </xdr:nvCxnSpPr>
      <xdr:spPr>
        <a:xfrm>
          <a:off x="19545300" y="1062794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105954</xdr:rowOff>
    </xdr:from>
    <xdr:to>
      <xdr:col>98</xdr:col>
      <xdr:colOff>38100</xdr:colOff>
      <xdr:row>62</xdr:row>
      <xdr:rowOff>36104</xdr:rowOff>
    </xdr:to>
    <xdr:sp macro="" textlink="">
      <xdr:nvSpPr>
        <xdr:cNvPr id="704" name="楕円 703"/>
        <xdr:cNvSpPr/>
      </xdr:nvSpPr>
      <xdr:spPr>
        <a:xfrm>
          <a:off x="18605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156754</xdr:rowOff>
    </xdr:from>
    <xdr:to>
      <xdr:col>102</xdr:col>
      <xdr:colOff>114300</xdr:colOff>
      <xdr:row>61</xdr:row>
      <xdr:rowOff>169490</xdr:rowOff>
    </xdr:to>
    <xdr:cxnSp macro="">
      <xdr:nvCxnSpPr>
        <xdr:cNvPr id="705" name="直線コネクタ 704"/>
        <xdr:cNvCxnSpPr/>
      </xdr:nvCxnSpPr>
      <xdr:spPr>
        <a:xfrm>
          <a:off x="18656300" y="10615204"/>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706"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707"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708"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709"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59162</xdr:rowOff>
    </xdr:from>
    <xdr:ext cx="469744" cy="259045"/>
    <xdr:sp macro="" textlink="">
      <xdr:nvSpPr>
        <xdr:cNvPr id="710" name="n_1mainValue【学校施設】&#10;一人当たり面積"/>
        <xdr:cNvSpPr txBox="1"/>
      </xdr:nvSpPr>
      <xdr:spPr>
        <a:xfrm>
          <a:off x="21075727" y="1034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68960</xdr:rowOff>
    </xdr:from>
    <xdr:ext cx="469744" cy="259045"/>
    <xdr:sp macro="" textlink="">
      <xdr:nvSpPr>
        <xdr:cNvPr id="711" name="n_2mainValue【学校施設】&#10;一人当たり面積"/>
        <xdr:cNvSpPr txBox="1"/>
      </xdr:nvSpPr>
      <xdr:spPr>
        <a:xfrm>
          <a:off x="20199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65367</xdr:rowOff>
    </xdr:from>
    <xdr:ext cx="469744" cy="259045"/>
    <xdr:sp macro="" textlink="">
      <xdr:nvSpPr>
        <xdr:cNvPr id="712" name="n_3mainValue【学校施設】&#10;一人当たり面積"/>
        <xdr:cNvSpPr txBox="1"/>
      </xdr:nvSpPr>
      <xdr:spPr>
        <a:xfrm>
          <a:off x="19310427" y="1035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52631</xdr:rowOff>
    </xdr:from>
    <xdr:ext cx="469744" cy="259045"/>
    <xdr:sp macro="" textlink="">
      <xdr:nvSpPr>
        <xdr:cNvPr id="713" name="n_4mainValue【学校施設】&#10;一人当たり面積"/>
        <xdr:cNvSpPr txBox="1"/>
      </xdr:nvSpPr>
      <xdr:spPr>
        <a:xfrm>
          <a:off x="18421427" y="103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39" name="直線コネクタ 738"/>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2"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3" name="直線コネクタ 742"/>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744"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745" name="フローチャート: 判断 744"/>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746" name="フローチャート: 判断 745"/>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747" name="フローチャート: 判断 746"/>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48" name="フローチャート: 判断 747"/>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749" name="フローチャート: 判断 748"/>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55" name="楕円 75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5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57" name="楕円 75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58" name="直線コネクタ 75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59" name="楕円 75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60" name="直線コネクタ 75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61" name="楕円 76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62" name="直線コネクタ 76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63" name="楕円 76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64" name="直線コネクタ 76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765"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766"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67"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768"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6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7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7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7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98" name="直線コネクタ 797"/>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99"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800" name="直線コネクタ 799"/>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2" name="直線コネクタ 80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803"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804" name="フローチャート: 判断 803"/>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805" name="フローチャート: 判断 804"/>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806" name="フローチャート: 判断 805"/>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807" name="フローチャート: 判断 806"/>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08" name="フローチャート: 判断 80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41729</xdr:rowOff>
    </xdr:from>
    <xdr:to>
      <xdr:col>116</xdr:col>
      <xdr:colOff>114300</xdr:colOff>
      <xdr:row>86</xdr:row>
      <xdr:rowOff>143329</xdr:rowOff>
    </xdr:to>
    <xdr:sp macro="" textlink="">
      <xdr:nvSpPr>
        <xdr:cNvPr id="814" name="楕円 813"/>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128106</xdr:rowOff>
    </xdr:from>
    <xdr:ext cx="469744" cy="259045"/>
    <xdr:sp macro="" textlink="">
      <xdr:nvSpPr>
        <xdr:cNvPr id="815" name="【児童館】&#10;一人当たり面積該当値テキスト"/>
        <xdr:cNvSpPr txBox="1"/>
      </xdr:nvSpPr>
      <xdr:spPr>
        <a:xfrm>
          <a:off x="221996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41729</xdr:rowOff>
    </xdr:from>
    <xdr:to>
      <xdr:col>112</xdr:col>
      <xdr:colOff>38100</xdr:colOff>
      <xdr:row>86</xdr:row>
      <xdr:rowOff>143329</xdr:rowOff>
    </xdr:to>
    <xdr:sp macro="" textlink="">
      <xdr:nvSpPr>
        <xdr:cNvPr id="816" name="楕円 815"/>
        <xdr:cNvSpPr/>
      </xdr:nvSpPr>
      <xdr:spPr>
        <a:xfrm>
          <a:off x="212725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92529</xdr:rowOff>
    </xdr:from>
    <xdr:to>
      <xdr:col>116</xdr:col>
      <xdr:colOff>63500</xdr:colOff>
      <xdr:row>86</xdr:row>
      <xdr:rowOff>92529</xdr:rowOff>
    </xdr:to>
    <xdr:cxnSp macro="">
      <xdr:nvCxnSpPr>
        <xdr:cNvPr id="817" name="直線コネクタ 816"/>
        <xdr:cNvCxnSpPr/>
      </xdr:nvCxnSpPr>
      <xdr:spPr>
        <a:xfrm>
          <a:off x="21323300" y="14837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818" name="楕円 817"/>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92529</xdr:rowOff>
    </xdr:from>
    <xdr:to>
      <xdr:col>111</xdr:col>
      <xdr:colOff>177800</xdr:colOff>
      <xdr:row>86</xdr:row>
      <xdr:rowOff>103414</xdr:rowOff>
    </xdr:to>
    <xdr:cxnSp macro="">
      <xdr:nvCxnSpPr>
        <xdr:cNvPr id="819" name="直線コネクタ 818"/>
        <xdr:cNvCxnSpPr/>
      </xdr:nvCxnSpPr>
      <xdr:spPr>
        <a:xfrm flipV="1">
          <a:off x="20434300" y="148372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52614</xdr:rowOff>
    </xdr:from>
    <xdr:to>
      <xdr:col>102</xdr:col>
      <xdr:colOff>165100</xdr:colOff>
      <xdr:row>86</xdr:row>
      <xdr:rowOff>154214</xdr:rowOff>
    </xdr:to>
    <xdr:sp macro="" textlink="">
      <xdr:nvSpPr>
        <xdr:cNvPr id="820" name="楕円 819"/>
        <xdr:cNvSpPr/>
      </xdr:nvSpPr>
      <xdr:spPr>
        <a:xfrm>
          <a:off x="19494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103414</xdr:rowOff>
    </xdr:from>
    <xdr:to>
      <xdr:col>107</xdr:col>
      <xdr:colOff>50800</xdr:colOff>
      <xdr:row>86</xdr:row>
      <xdr:rowOff>103414</xdr:rowOff>
    </xdr:to>
    <xdr:cxnSp macro="">
      <xdr:nvCxnSpPr>
        <xdr:cNvPr id="821" name="直線コネクタ 820"/>
        <xdr:cNvCxnSpPr/>
      </xdr:nvCxnSpPr>
      <xdr:spPr>
        <a:xfrm>
          <a:off x="19545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52614</xdr:rowOff>
    </xdr:from>
    <xdr:to>
      <xdr:col>98</xdr:col>
      <xdr:colOff>38100</xdr:colOff>
      <xdr:row>86</xdr:row>
      <xdr:rowOff>154214</xdr:rowOff>
    </xdr:to>
    <xdr:sp macro="" textlink="">
      <xdr:nvSpPr>
        <xdr:cNvPr id="822" name="楕円 821"/>
        <xdr:cNvSpPr/>
      </xdr:nvSpPr>
      <xdr:spPr>
        <a:xfrm>
          <a:off x="18605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103414</xdr:rowOff>
    </xdr:from>
    <xdr:to>
      <xdr:col>102</xdr:col>
      <xdr:colOff>114300</xdr:colOff>
      <xdr:row>86</xdr:row>
      <xdr:rowOff>103414</xdr:rowOff>
    </xdr:to>
    <xdr:cxnSp macro="">
      <xdr:nvCxnSpPr>
        <xdr:cNvPr id="823" name="直線コネクタ 822"/>
        <xdr:cNvCxnSpPr/>
      </xdr:nvCxnSpPr>
      <xdr:spPr>
        <a:xfrm>
          <a:off x="18656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824"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825"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826"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27"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134456</xdr:rowOff>
    </xdr:from>
    <xdr:ext cx="469744" cy="259045"/>
    <xdr:sp macro="" textlink="">
      <xdr:nvSpPr>
        <xdr:cNvPr id="828" name="n_1mainValue【児童館】&#10;一人当たり面積"/>
        <xdr:cNvSpPr txBox="1"/>
      </xdr:nvSpPr>
      <xdr:spPr>
        <a:xfrm>
          <a:off x="21075727" y="1487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829" name="n_2mainValue【児童館】&#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145341</xdr:rowOff>
    </xdr:from>
    <xdr:ext cx="469744" cy="259045"/>
    <xdr:sp macro="" textlink="">
      <xdr:nvSpPr>
        <xdr:cNvPr id="830" name="n_3mainValue【児童館】&#10;一人当たり面積"/>
        <xdr:cNvSpPr txBox="1"/>
      </xdr:nvSpPr>
      <xdr:spPr>
        <a:xfrm>
          <a:off x="19310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145341</xdr:rowOff>
    </xdr:from>
    <xdr:ext cx="469744" cy="259045"/>
    <xdr:sp macro="" textlink="">
      <xdr:nvSpPr>
        <xdr:cNvPr id="831" name="n_4mainValue【児童館】&#10;一人当たり面積"/>
        <xdr:cNvSpPr txBox="1"/>
      </xdr:nvSpPr>
      <xdr:spPr>
        <a:xfrm>
          <a:off x="18421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3" name="直線コネクタ 8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4" name="テキスト ボックス 84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5" name="直線コネクタ 8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6" name="テキスト ボックス 8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7" name="直線コネクタ 8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8" name="テキスト ボックス 8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9" name="直線コネクタ 8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0" name="テキスト ボックス 8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1" name="直線コネクタ 8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2" name="テキスト ボックス 85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4" name="テキスト ボックス 8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856" name="直線コネクタ 855"/>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5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58" name="直線コネクタ 85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859"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860" name="直線コネクタ 859"/>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861"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862" name="フローチャート: 判断 86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863" name="フローチャート: 判断 862"/>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864" name="フローチャート: 判断 863"/>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865" name="フローチャート: 判断 864"/>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866" name="フローチャート: 判断 865"/>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107314</xdr:rowOff>
    </xdr:from>
    <xdr:to>
      <xdr:col>85</xdr:col>
      <xdr:colOff>177800</xdr:colOff>
      <xdr:row>102</xdr:row>
      <xdr:rowOff>37464</xdr:rowOff>
    </xdr:to>
    <xdr:sp macro="" textlink="">
      <xdr:nvSpPr>
        <xdr:cNvPr id="872" name="楕円 871"/>
        <xdr:cNvSpPr/>
      </xdr:nvSpPr>
      <xdr:spPr>
        <a:xfrm>
          <a:off x="16268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130191</xdr:rowOff>
    </xdr:from>
    <xdr:ext cx="405111" cy="259045"/>
    <xdr:sp macro="" textlink="">
      <xdr:nvSpPr>
        <xdr:cNvPr id="873" name="【公民館】&#10;有形固定資産減価償却率該当値テキスト"/>
        <xdr:cNvSpPr txBox="1"/>
      </xdr:nvSpPr>
      <xdr:spPr>
        <a:xfrm>
          <a:off x="16357600"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80645</xdr:rowOff>
    </xdr:from>
    <xdr:to>
      <xdr:col>81</xdr:col>
      <xdr:colOff>101600</xdr:colOff>
      <xdr:row>102</xdr:row>
      <xdr:rowOff>10795</xdr:rowOff>
    </xdr:to>
    <xdr:sp macro="" textlink="">
      <xdr:nvSpPr>
        <xdr:cNvPr id="874" name="楕円 873"/>
        <xdr:cNvSpPr/>
      </xdr:nvSpPr>
      <xdr:spPr>
        <a:xfrm>
          <a:off x="15430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131445</xdr:rowOff>
    </xdr:from>
    <xdr:to>
      <xdr:col>85</xdr:col>
      <xdr:colOff>127000</xdr:colOff>
      <xdr:row>101</xdr:row>
      <xdr:rowOff>158114</xdr:rowOff>
    </xdr:to>
    <xdr:cxnSp macro="">
      <xdr:nvCxnSpPr>
        <xdr:cNvPr id="875" name="直線コネクタ 874"/>
        <xdr:cNvCxnSpPr/>
      </xdr:nvCxnSpPr>
      <xdr:spPr>
        <a:xfrm>
          <a:off x="15481300" y="1744789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113030</xdr:rowOff>
    </xdr:from>
    <xdr:to>
      <xdr:col>76</xdr:col>
      <xdr:colOff>165100</xdr:colOff>
      <xdr:row>102</xdr:row>
      <xdr:rowOff>43180</xdr:rowOff>
    </xdr:to>
    <xdr:sp macro="" textlink="">
      <xdr:nvSpPr>
        <xdr:cNvPr id="876" name="楕円 875"/>
        <xdr:cNvSpPr/>
      </xdr:nvSpPr>
      <xdr:spPr>
        <a:xfrm>
          <a:off x="14541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131445</xdr:rowOff>
    </xdr:from>
    <xdr:to>
      <xdr:col>81</xdr:col>
      <xdr:colOff>50800</xdr:colOff>
      <xdr:row>101</xdr:row>
      <xdr:rowOff>163830</xdr:rowOff>
    </xdr:to>
    <xdr:cxnSp macro="">
      <xdr:nvCxnSpPr>
        <xdr:cNvPr id="877" name="直線コネクタ 876"/>
        <xdr:cNvCxnSpPr/>
      </xdr:nvCxnSpPr>
      <xdr:spPr>
        <a:xfrm flipV="1">
          <a:off x="14592300" y="17447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135889</xdr:rowOff>
    </xdr:from>
    <xdr:to>
      <xdr:col>72</xdr:col>
      <xdr:colOff>38100</xdr:colOff>
      <xdr:row>102</xdr:row>
      <xdr:rowOff>66039</xdr:rowOff>
    </xdr:to>
    <xdr:sp macro="" textlink="">
      <xdr:nvSpPr>
        <xdr:cNvPr id="878" name="楕円 877"/>
        <xdr:cNvSpPr/>
      </xdr:nvSpPr>
      <xdr:spPr>
        <a:xfrm>
          <a:off x="136525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163830</xdr:rowOff>
    </xdr:from>
    <xdr:to>
      <xdr:col>76</xdr:col>
      <xdr:colOff>114300</xdr:colOff>
      <xdr:row>102</xdr:row>
      <xdr:rowOff>15239</xdr:rowOff>
    </xdr:to>
    <xdr:cxnSp macro="">
      <xdr:nvCxnSpPr>
        <xdr:cNvPr id="879" name="直線コネクタ 878"/>
        <xdr:cNvCxnSpPr/>
      </xdr:nvCxnSpPr>
      <xdr:spPr>
        <a:xfrm flipV="1">
          <a:off x="13703300" y="17480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111125</xdr:rowOff>
    </xdr:from>
    <xdr:to>
      <xdr:col>67</xdr:col>
      <xdr:colOff>101600</xdr:colOff>
      <xdr:row>102</xdr:row>
      <xdr:rowOff>41275</xdr:rowOff>
    </xdr:to>
    <xdr:sp macro="" textlink="">
      <xdr:nvSpPr>
        <xdr:cNvPr id="880" name="楕円 879"/>
        <xdr:cNvSpPr/>
      </xdr:nvSpPr>
      <xdr:spPr>
        <a:xfrm>
          <a:off x="12763500" y="174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161925</xdr:rowOff>
    </xdr:from>
    <xdr:to>
      <xdr:col>71</xdr:col>
      <xdr:colOff>177800</xdr:colOff>
      <xdr:row>102</xdr:row>
      <xdr:rowOff>15239</xdr:rowOff>
    </xdr:to>
    <xdr:cxnSp macro="">
      <xdr:nvCxnSpPr>
        <xdr:cNvPr id="881" name="直線コネクタ 880"/>
        <xdr:cNvCxnSpPr/>
      </xdr:nvCxnSpPr>
      <xdr:spPr>
        <a:xfrm>
          <a:off x="12814300" y="174783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882"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43832</xdr:rowOff>
    </xdr:from>
    <xdr:ext cx="405111" cy="259045"/>
    <xdr:sp macro="" textlink="">
      <xdr:nvSpPr>
        <xdr:cNvPr id="883" name="n_2aveValue【公民館】&#10;有形固定資産減価償却率"/>
        <xdr:cNvSpPr txBox="1"/>
      </xdr:nvSpPr>
      <xdr:spPr>
        <a:xfrm>
          <a:off x="14389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28591</xdr:rowOff>
    </xdr:from>
    <xdr:ext cx="405111" cy="259045"/>
    <xdr:sp macro="" textlink="">
      <xdr:nvSpPr>
        <xdr:cNvPr id="884" name="n_3aveValue【公民館】&#10;有形固定資産減価償却率"/>
        <xdr:cNvSpPr txBox="1"/>
      </xdr:nvSpPr>
      <xdr:spPr>
        <a:xfrm>
          <a:off x="13500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38116</xdr:rowOff>
    </xdr:from>
    <xdr:ext cx="405111" cy="259045"/>
    <xdr:sp macro="" textlink="">
      <xdr:nvSpPr>
        <xdr:cNvPr id="885" name="n_4aveValue【公民館】&#10;有形固定資産減価償却率"/>
        <xdr:cNvSpPr txBox="1"/>
      </xdr:nvSpPr>
      <xdr:spPr>
        <a:xfrm>
          <a:off x="12611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27322</xdr:rowOff>
    </xdr:from>
    <xdr:ext cx="405111" cy="259045"/>
    <xdr:sp macro="" textlink="">
      <xdr:nvSpPr>
        <xdr:cNvPr id="886" name="n_1mainValue【公民館】&#10;有形固定資産減価償却率"/>
        <xdr:cNvSpPr txBox="1"/>
      </xdr:nvSpPr>
      <xdr:spPr>
        <a:xfrm>
          <a:off x="15266044"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59707</xdr:rowOff>
    </xdr:from>
    <xdr:ext cx="405111" cy="259045"/>
    <xdr:sp macro="" textlink="">
      <xdr:nvSpPr>
        <xdr:cNvPr id="887" name="n_2mainValue【公民館】&#10;有形固定資産減価償却率"/>
        <xdr:cNvSpPr txBox="1"/>
      </xdr:nvSpPr>
      <xdr:spPr>
        <a:xfrm>
          <a:off x="14389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82566</xdr:rowOff>
    </xdr:from>
    <xdr:ext cx="405111" cy="259045"/>
    <xdr:sp macro="" textlink="">
      <xdr:nvSpPr>
        <xdr:cNvPr id="888" name="n_3mainValue【公民館】&#10;有形固定資産減価償却率"/>
        <xdr:cNvSpPr txBox="1"/>
      </xdr:nvSpPr>
      <xdr:spPr>
        <a:xfrm>
          <a:off x="13500744" y="1722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57802</xdr:rowOff>
    </xdr:from>
    <xdr:ext cx="405111" cy="259045"/>
    <xdr:sp macro="" textlink="">
      <xdr:nvSpPr>
        <xdr:cNvPr id="889" name="n_4mainValue【公民館】&#10;有形固定資産減価償却率"/>
        <xdr:cNvSpPr txBox="1"/>
      </xdr:nvSpPr>
      <xdr:spPr>
        <a:xfrm>
          <a:off x="12611744" y="1720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915" name="直線コネクタ 914"/>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6"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7" name="直線コネクタ 916"/>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918"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919" name="直線コネクタ 918"/>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920"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921" name="フローチャート: 判断 920"/>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922" name="フローチャート: 判断 921"/>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923" name="フローチャート: 判断 922"/>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924" name="フローチャート: 判断 923"/>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925" name="フローチャート: 判断 924"/>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83638</xdr:rowOff>
    </xdr:from>
    <xdr:to>
      <xdr:col>116</xdr:col>
      <xdr:colOff>114300</xdr:colOff>
      <xdr:row>108</xdr:row>
      <xdr:rowOff>13788</xdr:rowOff>
    </xdr:to>
    <xdr:sp macro="" textlink="">
      <xdr:nvSpPr>
        <xdr:cNvPr id="931" name="楕円 930"/>
        <xdr:cNvSpPr/>
      </xdr:nvSpPr>
      <xdr:spPr>
        <a:xfrm>
          <a:off x="22110700" y="184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106515</xdr:rowOff>
    </xdr:from>
    <xdr:ext cx="469744" cy="259045"/>
    <xdr:sp macro="" textlink="">
      <xdr:nvSpPr>
        <xdr:cNvPr id="932" name="【公民館】&#10;一人当たり面積該当値テキスト"/>
        <xdr:cNvSpPr txBox="1"/>
      </xdr:nvSpPr>
      <xdr:spPr>
        <a:xfrm>
          <a:off x="22199600" y="1828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933" name="楕円 932"/>
        <xdr:cNvSpPr/>
      </xdr:nvSpPr>
      <xdr:spPr>
        <a:xfrm>
          <a:off x="21272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103958</xdr:rowOff>
    </xdr:from>
    <xdr:to>
      <xdr:col>116</xdr:col>
      <xdr:colOff>63500</xdr:colOff>
      <xdr:row>107</xdr:row>
      <xdr:rowOff>134438</xdr:rowOff>
    </xdr:to>
    <xdr:cxnSp macro="">
      <xdr:nvCxnSpPr>
        <xdr:cNvPr id="934" name="直線コネクタ 933"/>
        <xdr:cNvCxnSpPr/>
      </xdr:nvCxnSpPr>
      <xdr:spPr>
        <a:xfrm>
          <a:off x="21323300" y="1844910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935" name="楕円 934"/>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103958</xdr:rowOff>
    </xdr:to>
    <xdr:cxnSp macro="">
      <xdr:nvCxnSpPr>
        <xdr:cNvPr id="936" name="直線コネクタ 935"/>
        <xdr:cNvCxnSpPr/>
      </xdr:nvCxnSpPr>
      <xdr:spPr>
        <a:xfrm>
          <a:off x="20434300" y="18417539"/>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937" name="楕円 936"/>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77832</xdr:rowOff>
    </xdr:to>
    <xdr:cxnSp macro="">
      <xdr:nvCxnSpPr>
        <xdr:cNvPr id="938" name="直線コネクタ 937"/>
        <xdr:cNvCxnSpPr/>
      </xdr:nvCxnSpPr>
      <xdr:spPr>
        <a:xfrm flipV="1">
          <a:off x="19545300" y="1841753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39" name="楕円 938"/>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107</xdr:row>
      <xdr:rowOff>77832</xdr:rowOff>
    </xdr:to>
    <xdr:cxnSp macro="">
      <xdr:nvCxnSpPr>
        <xdr:cNvPr id="940" name="直線コネクタ 939"/>
        <xdr:cNvCxnSpPr/>
      </xdr:nvCxnSpPr>
      <xdr:spPr>
        <a:xfrm>
          <a:off x="18656300" y="1831848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941"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942"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943"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944"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171285</xdr:rowOff>
    </xdr:from>
    <xdr:ext cx="469744" cy="259045"/>
    <xdr:sp macro="" textlink="">
      <xdr:nvSpPr>
        <xdr:cNvPr id="945" name="n_1mainValue【公民館】&#10;一人当たり面積"/>
        <xdr:cNvSpPr txBox="1"/>
      </xdr:nvSpPr>
      <xdr:spPr>
        <a:xfrm>
          <a:off x="21075727" y="1817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946" name="n_2mainValue【公民館】&#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145159</xdr:rowOff>
    </xdr:from>
    <xdr:ext cx="469744" cy="259045"/>
    <xdr:sp macro="" textlink="">
      <xdr:nvSpPr>
        <xdr:cNvPr id="947" name="n_3mainValue【公民館】&#10;一人当たり面積"/>
        <xdr:cNvSpPr txBox="1"/>
      </xdr:nvSpPr>
      <xdr:spPr>
        <a:xfrm>
          <a:off x="193104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948" name="n_4mainValue【公民館】&#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類似団体と比較して特に有形固定資産減価償却率が高くなっている施設は、認定こども園・幼稚園・保育所である。その要因については、保有する施設の半数以上が築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年以上を経過しているためである。</a:t>
          </a:r>
        </a:p>
        <a:p>
          <a:r>
            <a:rPr kumimoji="1" lang="ja-JP" altLang="en-US" sz="1050">
              <a:latin typeface="ＭＳ Ｐゴシック" panose="020B0600070205080204" pitchFamily="50" charset="-128"/>
              <a:ea typeface="ＭＳ Ｐゴシック" panose="020B0600070205080204" pitchFamily="50" charset="-128"/>
            </a:rPr>
            <a:t>　児童館の有形固定資産減価償却率が</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％となっているのは、当該施設が築</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年以上経過しているためである。</a:t>
          </a:r>
        </a:p>
        <a:p>
          <a:r>
            <a:rPr kumimoji="1" lang="ja-JP" altLang="en-US" sz="1050">
              <a:latin typeface="ＭＳ Ｐゴシック" panose="020B0600070205080204" pitchFamily="50" charset="-128"/>
              <a:ea typeface="ＭＳ Ｐゴシック" panose="020B0600070205080204" pitchFamily="50" charset="-128"/>
            </a:rPr>
            <a:t>　今後の利用児童数の動向等を考慮しつつ、整備計画を策定し、施設の耐震化や老朽化した施設の適切な維持保全に努めていく。</a:t>
          </a:r>
        </a:p>
        <a:p>
          <a:r>
            <a:rPr kumimoji="1" lang="ja-JP" altLang="en-US" sz="1050">
              <a:latin typeface="ＭＳ Ｐゴシック" panose="020B0600070205080204" pitchFamily="50" charset="-128"/>
              <a:ea typeface="ＭＳ Ｐゴシック" panose="020B0600070205080204" pitchFamily="50" charset="-128"/>
            </a:rPr>
            <a:t>　インフラ施設のうち、港湾・漁港の一人当たり有形固定資産（償却資産）額が類似団体平均を大きく上回るのは、市内に</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の漁港を有するためである。</a:t>
          </a:r>
        </a:p>
        <a:p>
          <a:r>
            <a:rPr kumimoji="1" lang="ja-JP" altLang="en-US" sz="1050">
              <a:latin typeface="ＭＳ Ｐゴシック" panose="020B0600070205080204" pitchFamily="50" charset="-128"/>
              <a:ea typeface="ＭＳ Ｐゴシック" panose="020B0600070205080204" pitchFamily="50" charset="-128"/>
            </a:rPr>
            <a:t>　令和３年度に橋りょう・トンネルの一人当たり有形固定資産（償却資産）額が高くなっているのは、令和３年度において固定資産台帳の再整備を行い、数値の修正を行ったためである。</a:t>
          </a:r>
        </a:p>
        <a:p>
          <a:r>
            <a:rPr kumimoji="1" lang="ja-JP" altLang="en-US" sz="1050">
              <a:latin typeface="ＭＳ Ｐゴシック" panose="020B0600070205080204" pitchFamily="50" charset="-128"/>
              <a:ea typeface="ＭＳ Ｐゴシック" panose="020B0600070205080204" pitchFamily="50" charset="-128"/>
            </a:rPr>
            <a:t>　今後は人口の将来見通しや更新費用等の増大などの課題を踏まえると、現在の維持管理のあり方を今後も継続していくことは困難と考えられることから、量的、質的な適正化を図るとともに、適切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79284</xdr:rowOff>
    </xdr:from>
    <xdr:to>
      <xdr:col>24</xdr:col>
      <xdr:colOff>114300</xdr:colOff>
      <xdr:row>35</xdr:row>
      <xdr:rowOff>9434</xdr:rowOff>
    </xdr:to>
    <xdr:sp macro="" textlink="">
      <xdr:nvSpPr>
        <xdr:cNvPr id="74" name="楕円 73"/>
        <xdr:cNvSpPr/>
      </xdr:nvSpPr>
      <xdr:spPr>
        <a:xfrm>
          <a:off x="45847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102161</xdr:rowOff>
    </xdr:from>
    <xdr:ext cx="405111" cy="259045"/>
    <xdr:sp macro="" textlink="">
      <xdr:nvSpPr>
        <xdr:cNvPr id="75" name="【図書館】&#10;有形固定資産減価償却率該当値テキスト"/>
        <xdr:cNvSpPr txBox="1"/>
      </xdr:nvSpPr>
      <xdr:spPr>
        <a:xfrm>
          <a:off x="4673600"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156028</xdr:rowOff>
    </xdr:from>
    <xdr:to>
      <xdr:col>20</xdr:col>
      <xdr:colOff>38100</xdr:colOff>
      <xdr:row>34</xdr:row>
      <xdr:rowOff>86178</xdr:rowOff>
    </xdr:to>
    <xdr:sp macro="" textlink="">
      <xdr:nvSpPr>
        <xdr:cNvPr id="76" name="楕円 75"/>
        <xdr:cNvSpPr/>
      </xdr:nvSpPr>
      <xdr:spPr>
        <a:xfrm>
          <a:off x="3746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35378</xdr:rowOff>
    </xdr:from>
    <xdr:to>
      <xdr:col>24</xdr:col>
      <xdr:colOff>63500</xdr:colOff>
      <xdr:row>34</xdr:row>
      <xdr:rowOff>130084</xdr:rowOff>
    </xdr:to>
    <xdr:cxnSp macro="">
      <xdr:nvCxnSpPr>
        <xdr:cNvPr id="77" name="直線コネクタ 76"/>
        <xdr:cNvCxnSpPr/>
      </xdr:nvCxnSpPr>
      <xdr:spPr>
        <a:xfrm>
          <a:off x="3797300" y="586467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93980</xdr:rowOff>
    </xdr:from>
    <xdr:to>
      <xdr:col>15</xdr:col>
      <xdr:colOff>101600</xdr:colOff>
      <xdr:row>34</xdr:row>
      <xdr:rowOff>24130</xdr:rowOff>
    </xdr:to>
    <xdr:sp macro="" textlink="">
      <xdr:nvSpPr>
        <xdr:cNvPr id="78" name="楕円 77"/>
        <xdr:cNvSpPr/>
      </xdr:nvSpPr>
      <xdr:spPr>
        <a:xfrm>
          <a:off x="2857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144780</xdr:rowOff>
    </xdr:from>
    <xdr:to>
      <xdr:col>19</xdr:col>
      <xdr:colOff>177800</xdr:colOff>
      <xdr:row>34</xdr:row>
      <xdr:rowOff>35378</xdr:rowOff>
    </xdr:to>
    <xdr:cxnSp macro="">
      <xdr:nvCxnSpPr>
        <xdr:cNvPr id="79" name="直線コネクタ 78"/>
        <xdr:cNvCxnSpPr/>
      </xdr:nvCxnSpPr>
      <xdr:spPr>
        <a:xfrm>
          <a:off x="2908300" y="580263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90714</xdr:rowOff>
    </xdr:from>
    <xdr:to>
      <xdr:col>10</xdr:col>
      <xdr:colOff>165100</xdr:colOff>
      <xdr:row>34</xdr:row>
      <xdr:rowOff>20864</xdr:rowOff>
    </xdr:to>
    <xdr:sp macro="" textlink="">
      <xdr:nvSpPr>
        <xdr:cNvPr id="80" name="楕円 79"/>
        <xdr:cNvSpPr/>
      </xdr:nvSpPr>
      <xdr:spPr>
        <a:xfrm>
          <a:off x="1968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141514</xdr:rowOff>
    </xdr:from>
    <xdr:to>
      <xdr:col>15</xdr:col>
      <xdr:colOff>50800</xdr:colOff>
      <xdr:row>33</xdr:row>
      <xdr:rowOff>144780</xdr:rowOff>
    </xdr:to>
    <xdr:cxnSp macro="">
      <xdr:nvCxnSpPr>
        <xdr:cNvPr id="81" name="直線コネクタ 80"/>
        <xdr:cNvCxnSpPr/>
      </xdr:nvCxnSpPr>
      <xdr:spPr>
        <a:xfrm>
          <a:off x="2019300" y="57993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58057</xdr:rowOff>
    </xdr:from>
    <xdr:to>
      <xdr:col>6</xdr:col>
      <xdr:colOff>38100</xdr:colOff>
      <xdr:row>33</xdr:row>
      <xdr:rowOff>159657</xdr:rowOff>
    </xdr:to>
    <xdr:sp macro="" textlink="">
      <xdr:nvSpPr>
        <xdr:cNvPr id="82" name="楕円 81"/>
        <xdr:cNvSpPr/>
      </xdr:nvSpPr>
      <xdr:spPr>
        <a:xfrm>
          <a:off x="10795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108857</xdr:rowOff>
    </xdr:from>
    <xdr:to>
      <xdr:col>10</xdr:col>
      <xdr:colOff>114300</xdr:colOff>
      <xdr:row>33</xdr:row>
      <xdr:rowOff>141514</xdr:rowOff>
    </xdr:to>
    <xdr:cxnSp macro="">
      <xdr:nvCxnSpPr>
        <xdr:cNvPr id="83" name="直線コネクタ 82"/>
        <xdr:cNvCxnSpPr/>
      </xdr:nvCxnSpPr>
      <xdr:spPr>
        <a:xfrm>
          <a:off x="1130300" y="57667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102705</xdr:rowOff>
    </xdr:from>
    <xdr:ext cx="405111" cy="259045"/>
    <xdr:sp macro="" textlink="">
      <xdr:nvSpPr>
        <xdr:cNvPr id="88" name="n_1mainValue【図書館】&#10;有形固定資産減価償却率"/>
        <xdr:cNvSpPr txBox="1"/>
      </xdr:nvSpPr>
      <xdr:spPr>
        <a:xfrm>
          <a:off x="35820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40657</xdr:rowOff>
    </xdr:from>
    <xdr:ext cx="340478" cy="259045"/>
    <xdr:sp macro="" textlink="">
      <xdr:nvSpPr>
        <xdr:cNvPr id="89" name="n_2mainValue【図書館】&#10;有形固定資産減価償却率"/>
        <xdr:cNvSpPr txBox="1"/>
      </xdr:nvSpPr>
      <xdr:spPr>
        <a:xfrm>
          <a:off x="2738061" y="552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37391</xdr:rowOff>
    </xdr:from>
    <xdr:ext cx="340478" cy="259045"/>
    <xdr:sp macro="" textlink="">
      <xdr:nvSpPr>
        <xdr:cNvPr id="90" name="n_3mainValue【図書館】&#10;有形固定資産減価償却率"/>
        <xdr:cNvSpPr txBox="1"/>
      </xdr:nvSpPr>
      <xdr:spPr>
        <a:xfrm>
          <a:off x="1849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4734</xdr:rowOff>
    </xdr:from>
    <xdr:ext cx="340478" cy="259045"/>
    <xdr:sp macro="" textlink="">
      <xdr:nvSpPr>
        <xdr:cNvPr id="91" name="n_4mainValue【図書館】&#10;有形固定資産減価償却率"/>
        <xdr:cNvSpPr txBox="1"/>
      </xdr:nvSpPr>
      <xdr:spPr>
        <a:xfrm>
          <a:off x="960061" y="549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21590</xdr:rowOff>
    </xdr:from>
    <xdr:to>
      <xdr:col>55</xdr:col>
      <xdr:colOff>50800</xdr:colOff>
      <xdr:row>40</xdr:row>
      <xdr:rowOff>123190</xdr:rowOff>
    </xdr:to>
    <xdr:sp macro="" textlink="">
      <xdr:nvSpPr>
        <xdr:cNvPr id="131" name="楕円 130"/>
        <xdr:cNvSpPr/>
      </xdr:nvSpPr>
      <xdr:spPr>
        <a:xfrm>
          <a:off x="104267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44467</xdr:rowOff>
    </xdr:from>
    <xdr:ext cx="469744" cy="259045"/>
    <xdr:sp macro="" textlink="">
      <xdr:nvSpPr>
        <xdr:cNvPr id="132" name="【図書館】&#10;一人当たり面積該当値テキスト"/>
        <xdr:cNvSpPr txBox="1"/>
      </xdr:nvSpPr>
      <xdr:spPr>
        <a:xfrm>
          <a:off x="10515600"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72390</xdr:rowOff>
    </xdr:from>
    <xdr:to>
      <xdr:col>55</xdr:col>
      <xdr:colOff>0</xdr:colOff>
      <xdr:row>40</xdr:row>
      <xdr:rowOff>121920</xdr:rowOff>
    </xdr:to>
    <xdr:cxnSp macro="">
      <xdr:nvCxnSpPr>
        <xdr:cNvPr id="134" name="直線コネクタ 133"/>
        <xdr:cNvCxnSpPr/>
      </xdr:nvCxnSpPr>
      <xdr:spPr>
        <a:xfrm flipV="1">
          <a:off x="9639300" y="69303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74930</xdr:rowOff>
    </xdr:from>
    <xdr:to>
      <xdr:col>46</xdr:col>
      <xdr:colOff>38100</xdr:colOff>
      <xdr:row>41</xdr:row>
      <xdr:rowOff>5080</xdr:rowOff>
    </xdr:to>
    <xdr:sp macro="" textlink="">
      <xdr:nvSpPr>
        <xdr:cNvPr id="135" name="楕円 134"/>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125730</xdr:rowOff>
    </xdr:to>
    <xdr:cxnSp macro="">
      <xdr:nvCxnSpPr>
        <xdr:cNvPr id="136" name="直線コネクタ 135"/>
        <xdr:cNvCxnSpPr/>
      </xdr:nvCxnSpPr>
      <xdr:spPr>
        <a:xfrm flipV="1">
          <a:off x="8750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37" name="楕円 136"/>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133350</xdr:rowOff>
    </xdr:to>
    <xdr:cxnSp macro="">
      <xdr:nvCxnSpPr>
        <xdr:cNvPr id="138" name="直線コネクタ 137"/>
        <xdr:cNvCxnSpPr/>
      </xdr:nvCxnSpPr>
      <xdr:spPr>
        <a:xfrm flipV="1">
          <a:off x="7861300" y="6983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9" name="楕円 138"/>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137160</xdr:rowOff>
    </xdr:to>
    <xdr:cxnSp macro="">
      <xdr:nvCxnSpPr>
        <xdr:cNvPr id="140" name="直線コネクタ 139"/>
        <xdr:cNvCxnSpPr/>
      </xdr:nvCxnSpPr>
      <xdr:spPr>
        <a:xfrm flipV="1">
          <a:off x="6972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45" name="n_1mainValue【図書館】&#10;一人当たり面積"/>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21607</xdr:rowOff>
    </xdr:from>
    <xdr:ext cx="469744" cy="259045"/>
    <xdr:sp macro="" textlink="">
      <xdr:nvSpPr>
        <xdr:cNvPr id="146" name="n_2mainValue【図書館】&#10;一人当たり面積"/>
        <xdr:cNvSpPr txBox="1"/>
      </xdr:nvSpPr>
      <xdr:spPr>
        <a:xfrm>
          <a:off x="8515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47" name="n_3mainValue【図書館】&#10;一人当たり面積"/>
        <xdr:cNvSpPr txBox="1"/>
      </xdr:nvSpPr>
      <xdr:spPr>
        <a:xfrm>
          <a:off x="7626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33037</xdr:rowOff>
    </xdr:from>
    <xdr:ext cx="469744" cy="259045"/>
    <xdr:sp macro="" textlink="">
      <xdr:nvSpPr>
        <xdr:cNvPr id="148" name="n_4mainValue【図書館】&#10;一人当たり面積"/>
        <xdr:cNvSpPr txBox="1"/>
      </xdr:nvSpPr>
      <xdr:spPr>
        <a:xfrm>
          <a:off x="6737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90" name="楕円 189"/>
        <xdr:cNvSpPr/>
      </xdr:nvSpPr>
      <xdr:spPr>
        <a:xfrm>
          <a:off x="4584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91" name="【体育館・プール】&#10;有形固定資産減価償却率該当値テキスト"/>
        <xdr:cNvSpPr txBox="1"/>
      </xdr:nvSpPr>
      <xdr:spPr>
        <a:xfrm>
          <a:off x="4673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32476</xdr:rowOff>
    </xdr:from>
    <xdr:to>
      <xdr:col>20</xdr:col>
      <xdr:colOff>38100</xdr:colOff>
      <xdr:row>62</xdr:row>
      <xdr:rowOff>134076</xdr:rowOff>
    </xdr:to>
    <xdr:sp macro="" textlink="">
      <xdr:nvSpPr>
        <xdr:cNvPr id="192" name="楕円 191"/>
        <xdr:cNvSpPr/>
      </xdr:nvSpPr>
      <xdr:spPr>
        <a:xfrm>
          <a:off x="3746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83276</xdr:rowOff>
    </xdr:from>
    <xdr:to>
      <xdr:col>24</xdr:col>
      <xdr:colOff>63500</xdr:colOff>
      <xdr:row>62</xdr:row>
      <xdr:rowOff>112667</xdr:rowOff>
    </xdr:to>
    <xdr:cxnSp macro="">
      <xdr:nvCxnSpPr>
        <xdr:cNvPr id="193" name="直線コネクタ 192"/>
        <xdr:cNvCxnSpPr/>
      </xdr:nvCxnSpPr>
      <xdr:spPr>
        <a:xfrm>
          <a:off x="3797300" y="107131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163104</xdr:rowOff>
    </xdr:from>
    <xdr:to>
      <xdr:col>15</xdr:col>
      <xdr:colOff>101600</xdr:colOff>
      <xdr:row>62</xdr:row>
      <xdr:rowOff>93254</xdr:rowOff>
    </xdr:to>
    <xdr:sp macro="" textlink="">
      <xdr:nvSpPr>
        <xdr:cNvPr id="194" name="楕円 193"/>
        <xdr:cNvSpPr/>
      </xdr:nvSpPr>
      <xdr:spPr>
        <a:xfrm>
          <a:off x="2857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42454</xdr:rowOff>
    </xdr:from>
    <xdr:to>
      <xdr:col>19</xdr:col>
      <xdr:colOff>177800</xdr:colOff>
      <xdr:row>62</xdr:row>
      <xdr:rowOff>83276</xdr:rowOff>
    </xdr:to>
    <xdr:cxnSp macro="">
      <xdr:nvCxnSpPr>
        <xdr:cNvPr id="195" name="直線コネクタ 194"/>
        <xdr:cNvCxnSpPr/>
      </xdr:nvCxnSpPr>
      <xdr:spPr>
        <a:xfrm>
          <a:off x="2908300" y="106723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196" name="楕円 195"/>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42454</xdr:rowOff>
    </xdr:from>
    <xdr:to>
      <xdr:col>15</xdr:col>
      <xdr:colOff>50800</xdr:colOff>
      <xdr:row>62</xdr:row>
      <xdr:rowOff>57150</xdr:rowOff>
    </xdr:to>
    <xdr:cxnSp macro="">
      <xdr:nvCxnSpPr>
        <xdr:cNvPr id="197" name="直線コネクタ 196"/>
        <xdr:cNvCxnSpPr/>
      </xdr:nvCxnSpPr>
      <xdr:spPr>
        <a:xfrm flipV="1">
          <a:off x="2019300" y="106723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135346</xdr:rowOff>
    </xdr:from>
    <xdr:to>
      <xdr:col>6</xdr:col>
      <xdr:colOff>38100</xdr:colOff>
      <xdr:row>62</xdr:row>
      <xdr:rowOff>65496</xdr:rowOff>
    </xdr:to>
    <xdr:sp macro="" textlink="">
      <xdr:nvSpPr>
        <xdr:cNvPr id="198" name="楕円 197"/>
        <xdr:cNvSpPr/>
      </xdr:nvSpPr>
      <xdr:spPr>
        <a:xfrm>
          <a:off x="1079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14696</xdr:rowOff>
    </xdr:from>
    <xdr:to>
      <xdr:col>10</xdr:col>
      <xdr:colOff>114300</xdr:colOff>
      <xdr:row>62</xdr:row>
      <xdr:rowOff>57150</xdr:rowOff>
    </xdr:to>
    <xdr:cxnSp macro="">
      <xdr:nvCxnSpPr>
        <xdr:cNvPr id="199" name="直線コネクタ 198"/>
        <xdr:cNvCxnSpPr/>
      </xdr:nvCxnSpPr>
      <xdr:spPr>
        <a:xfrm>
          <a:off x="1130300" y="1064459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125203</xdr:rowOff>
    </xdr:from>
    <xdr:ext cx="405111" cy="259045"/>
    <xdr:sp macro="" textlink="">
      <xdr:nvSpPr>
        <xdr:cNvPr id="204" name="n_1mainValue【体育館・プール】&#10;有形固定資産減価償却率"/>
        <xdr:cNvSpPr txBox="1"/>
      </xdr:nvSpPr>
      <xdr:spPr>
        <a:xfrm>
          <a:off x="35820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84381</xdr:rowOff>
    </xdr:from>
    <xdr:ext cx="405111" cy="259045"/>
    <xdr:sp macro="" textlink="">
      <xdr:nvSpPr>
        <xdr:cNvPr id="205" name="n_2mainValue【体育館・プール】&#10;有形固定資産減価償却率"/>
        <xdr:cNvSpPr txBox="1"/>
      </xdr:nvSpPr>
      <xdr:spPr>
        <a:xfrm>
          <a:off x="2705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206" name="n_3mainValue【体育館・プール】&#10;有形固定資産減価償却率"/>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56623</xdr:rowOff>
    </xdr:from>
    <xdr:ext cx="405111" cy="259045"/>
    <xdr:sp macro="" textlink="">
      <xdr:nvSpPr>
        <xdr:cNvPr id="207" name="n_4mainValue【体育館・プール】&#10;有形固定資産減価償却率"/>
        <xdr:cNvSpPr txBox="1"/>
      </xdr:nvSpPr>
      <xdr:spPr>
        <a:xfrm>
          <a:off x="927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132842</xdr:rowOff>
    </xdr:from>
    <xdr:to>
      <xdr:col>55</xdr:col>
      <xdr:colOff>50800</xdr:colOff>
      <xdr:row>64</xdr:row>
      <xdr:rowOff>62992</xdr:rowOff>
    </xdr:to>
    <xdr:sp macro="" textlink="">
      <xdr:nvSpPr>
        <xdr:cNvPr id="247" name="楕円 246"/>
        <xdr:cNvSpPr/>
      </xdr:nvSpPr>
      <xdr:spPr>
        <a:xfrm>
          <a:off x="10426700" y="1093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47769</xdr:rowOff>
    </xdr:from>
    <xdr:ext cx="469744" cy="259045"/>
    <xdr:sp macro="" textlink="">
      <xdr:nvSpPr>
        <xdr:cNvPr id="248" name="【体育館・プール】&#10;一人当たり面積該当値テキスト"/>
        <xdr:cNvSpPr txBox="1"/>
      </xdr:nvSpPr>
      <xdr:spPr>
        <a:xfrm>
          <a:off x="10515600" y="1084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132461</xdr:rowOff>
    </xdr:from>
    <xdr:to>
      <xdr:col>50</xdr:col>
      <xdr:colOff>165100</xdr:colOff>
      <xdr:row>64</xdr:row>
      <xdr:rowOff>62611</xdr:rowOff>
    </xdr:to>
    <xdr:sp macro="" textlink="">
      <xdr:nvSpPr>
        <xdr:cNvPr id="249" name="楕円 248"/>
        <xdr:cNvSpPr/>
      </xdr:nvSpPr>
      <xdr:spPr>
        <a:xfrm>
          <a:off x="9588500" y="109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11811</xdr:rowOff>
    </xdr:from>
    <xdr:to>
      <xdr:col>55</xdr:col>
      <xdr:colOff>0</xdr:colOff>
      <xdr:row>64</xdr:row>
      <xdr:rowOff>12192</xdr:rowOff>
    </xdr:to>
    <xdr:cxnSp macro="">
      <xdr:nvCxnSpPr>
        <xdr:cNvPr id="250" name="直線コネクタ 249"/>
        <xdr:cNvCxnSpPr/>
      </xdr:nvCxnSpPr>
      <xdr:spPr>
        <a:xfrm>
          <a:off x="9639300" y="1098461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133604</xdr:rowOff>
    </xdr:from>
    <xdr:to>
      <xdr:col>46</xdr:col>
      <xdr:colOff>38100</xdr:colOff>
      <xdr:row>64</xdr:row>
      <xdr:rowOff>63754</xdr:rowOff>
    </xdr:to>
    <xdr:sp macro="" textlink="">
      <xdr:nvSpPr>
        <xdr:cNvPr id="251" name="楕円 250"/>
        <xdr:cNvSpPr/>
      </xdr:nvSpPr>
      <xdr:spPr>
        <a:xfrm>
          <a:off x="8699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11811</xdr:rowOff>
    </xdr:from>
    <xdr:to>
      <xdr:col>50</xdr:col>
      <xdr:colOff>114300</xdr:colOff>
      <xdr:row>64</xdr:row>
      <xdr:rowOff>12954</xdr:rowOff>
    </xdr:to>
    <xdr:cxnSp macro="">
      <xdr:nvCxnSpPr>
        <xdr:cNvPr id="252" name="直線コネクタ 251"/>
        <xdr:cNvCxnSpPr/>
      </xdr:nvCxnSpPr>
      <xdr:spPr>
        <a:xfrm flipV="1">
          <a:off x="8750300" y="109846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134747</xdr:rowOff>
    </xdr:from>
    <xdr:to>
      <xdr:col>41</xdr:col>
      <xdr:colOff>101600</xdr:colOff>
      <xdr:row>64</xdr:row>
      <xdr:rowOff>64897</xdr:rowOff>
    </xdr:to>
    <xdr:sp macro="" textlink="">
      <xdr:nvSpPr>
        <xdr:cNvPr id="253" name="楕円 252"/>
        <xdr:cNvSpPr/>
      </xdr:nvSpPr>
      <xdr:spPr>
        <a:xfrm>
          <a:off x="7810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12954</xdr:rowOff>
    </xdr:from>
    <xdr:to>
      <xdr:col>45</xdr:col>
      <xdr:colOff>177800</xdr:colOff>
      <xdr:row>64</xdr:row>
      <xdr:rowOff>14097</xdr:rowOff>
    </xdr:to>
    <xdr:cxnSp macro="">
      <xdr:nvCxnSpPr>
        <xdr:cNvPr id="254" name="直線コネクタ 253"/>
        <xdr:cNvCxnSpPr/>
      </xdr:nvCxnSpPr>
      <xdr:spPr>
        <a:xfrm flipV="1">
          <a:off x="7861300" y="109857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135890</xdr:rowOff>
    </xdr:from>
    <xdr:to>
      <xdr:col>36</xdr:col>
      <xdr:colOff>165100</xdr:colOff>
      <xdr:row>64</xdr:row>
      <xdr:rowOff>66040</xdr:rowOff>
    </xdr:to>
    <xdr:sp macro="" textlink="">
      <xdr:nvSpPr>
        <xdr:cNvPr id="255" name="楕円 254"/>
        <xdr:cNvSpPr/>
      </xdr:nvSpPr>
      <xdr:spPr>
        <a:xfrm>
          <a:off x="6921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14097</xdr:rowOff>
    </xdr:from>
    <xdr:to>
      <xdr:col>41</xdr:col>
      <xdr:colOff>50800</xdr:colOff>
      <xdr:row>64</xdr:row>
      <xdr:rowOff>15240</xdr:rowOff>
    </xdr:to>
    <xdr:cxnSp macro="">
      <xdr:nvCxnSpPr>
        <xdr:cNvPr id="256" name="直線コネクタ 255"/>
        <xdr:cNvCxnSpPr/>
      </xdr:nvCxnSpPr>
      <xdr:spPr>
        <a:xfrm flipV="1">
          <a:off x="6972300" y="1098689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53738</xdr:rowOff>
    </xdr:from>
    <xdr:ext cx="469744" cy="259045"/>
    <xdr:sp macro="" textlink="">
      <xdr:nvSpPr>
        <xdr:cNvPr id="261" name="n_1mainValue【体育館・プール】&#10;一人当たり面積"/>
        <xdr:cNvSpPr txBox="1"/>
      </xdr:nvSpPr>
      <xdr:spPr>
        <a:xfrm>
          <a:off x="9391727" y="1102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54881</xdr:rowOff>
    </xdr:from>
    <xdr:ext cx="469744" cy="259045"/>
    <xdr:sp macro="" textlink="">
      <xdr:nvSpPr>
        <xdr:cNvPr id="262" name="n_2mainValue【体育館・プール】&#10;一人当たり面積"/>
        <xdr:cNvSpPr txBox="1"/>
      </xdr:nvSpPr>
      <xdr:spPr>
        <a:xfrm>
          <a:off x="8515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56024</xdr:rowOff>
    </xdr:from>
    <xdr:ext cx="469744" cy="259045"/>
    <xdr:sp macro="" textlink="">
      <xdr:nvSpPr>
        <xdr:cNvPr id="263" name="n_3mainValue【体育館・プール】&#10;一人当たり面積"/>
        <xdr:cNvSpPr txBox="1"/>
      </xdr:nvSpPr>
      <xdr:spPr>
        <a:xfrm>
          <a:off x="7626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57167</xdr:rowOff>
    </xdr:from>
    <xdr:ext cx="469744" cy="259045"/>
    <xdr:sp macro="" textlink="">
      <xdr:nvSpPr>
        <xdr:cNvPr id="264" name="n_4mainValue【体育館・プール】&#10;一人当たり面積"/>
        <xdr:cNvSpPr txBox="1"/>
      </xdr:nvSpPr>
      <xdr:spPr>
        <a:xfrm>
          <a:off x="6737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6" name="楕円 305"/>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114316</xdr:rowOff>
    </xdr:from>
    <xdr:ext cx="405111" cy="259045"/>
    <xdr:sp macro="" textlink="">
      <xdr:nvSpPr>
        <xdr:cNvPr id="307" name="【福祉施設】&#10;有形固定資産減価償却率該当値テキスト"/>
        <xdr:cNvSpPr txBox="1"/>
      </xdr:nvSpPr>
      <xdr:spPr>
        <a:xfrm>
          <a:off x="4673600"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308" name="楕円 307"/>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140970</xdr:rowOff>
    </xdr:from>
    <xdr:to>
      <xdr:col>24</xdr:col>
      <xdr:colOff>63500</xdr:colOff>
      <xdr:row>83</xdr:row>
      <xdr:rowOff>15239</xdr:rowOff>
    </xdr:to>
    <xdr:cxnSp macro="">
      <xdr:nvCxnSpPr>
        <xdr:cNvPr id="309" name="直線コネクタ 308"/>
        <xdr:cNvCxnSpPr/>
      </xdr:nvCxnSpPr>
      <xdr:spPr>
        <a:xfrm>
          <a:off x="3797300" y="141998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54248</xdr:rowOff>
    </xdr:from>
    <xdr:to>
      <xdr:col>15</xdr:col>
      <xdr:colOff>101600</xdr:colOff>
      <xdr:row>82</xdr:row>
      <xdr:rowOff>155848</xdr:rowOff>
    </xdr:to>
    <xdr:sp macro="" textlink="">
      <xdr:nvSpPr>
        <xdr:cNvPr id="310" name="楕円 309"/>
        <xdr:cNvSpPr/>
      </xdr:nvSpPr>
      <xdr:spPr>
        <a:xfrm>
          <a:off x="2857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105048</xdr:rowOff>
    </xdr:from>
    <xdr:to>
      <xdr:col>19</xdr:col>
      <xdr:colOff>177800</xdr:colOff>
      <xdr:row>82</xdr:row>
      <xdr:rowOff>140970</xdr:rowOff>
    </xdr:to>
    <xdr:cxnSp macro="">
      <xdr:nvCxnSpPr>
        <xdr:cNvPr id="311" name="直線コネクタ 310"/>
        <xdr:cNvCxnSpPr/>
      </xdr:nvCxnSpPr>
      <xdr:spPr>
        <a:xfrm>
          <a:off x="2908300" y="141639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18324</xdr:rowOff>
    </xdr:from>
    <xdr:to>
      <xdr:col>10</xdr:col>
      <xdr:colOff>165100</xdr:colOff>
      <xdr:row>82</xdr:row>
      <xdr:rowOff>119924</xdr:rowOff>
    </xdr:to>
    <xdr:sp macro="" textlink="">
      <xdr:nvSpPr>
        <xdr:cNvPr id="312" name="楕円 311"/>
        <xdr:cNvSpPr/>
      </xdr:nvSpPr>
      <xdr:spPr>
        <a:xfrm>
          <a:off x="1968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69124</xdr:rowOff>
    </xdr:from>
    <xdr:to>
      <xdr:col>15</xdr:col>
      <xdr:colOff>50800</xdr:colOff>
      <xdr:row>82</xdr:row>
      <xdr:rowOff>105048</xdr:rowOff>
    </xdr:to>
    <xdr:cxnSp macro="">
      <xdr:nvCxnSpPr>
        <xdr:cNvPr id="313" name="直線コネクタ 312"/>
        <xdr:cNvCxnSpPr/>
      </xdr:nvCxnSpPr>
      <xdr:spPr>
        <a:xfrm>
          <a:off x="2019300" y="141280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155484</xdr:rowOff>
    </xdr:from>
    <xdr:to>
      <xdr:col>6</xdr:col>
      <xdr:colOff>38100</xdr:colOff>
      <xdr:row>82</xdr:row>
      <xdr:rowOff>85634</xdr:rowOff>
    </xdr:to>
    <xdr:sp macro="" textlink="">
      <xdr:nvSpPr>
        <xdr:cNvPr id="314" name="楕円 313"/>
        <xdr:cNvSpPr/>
      </xdr:nvSpPr>
      <xdr:spPr>
        <a:xfrm>
          <a:off x="1079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34834</xdr:rowOff>
    </xdr:from>
    <xdr:to>
      <xdr:col>10</xdr:col>
      <xdr:colOff>114300</xdr:colOff>
      <xdr:row>82</xdr:row>
      <xdr:rowOff>69124</xdr:rowOff>
    </xdr:to>
    <xdr:cxnSp macro="">
      <xdr:nvCxnSpPr>
        <xdr:cNvPr id="315" name="直線コネクタ 314"/>
        <xdr:cNvCxnSpPr/>
      </xdr:nvCxnSpPr>
      <xdr:spPr>
        <a:xfrm>
          <a:off x="1130300" y="1409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705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816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927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320" name="n_1main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925</xdr:rowOff>
    </xdr:from>
    <xdr:ext cx="405111" cy="259045"/>
    <xdr:sp macro="" textlink="">
      <xdr:nvSpPr>
        <xdr:cNvPr id="321" name="n_2mainValue【福祉施設】&#10;有形固定資産減価償却率"/>
        <xdr:cNvSpPr txBox="1"/>
      </xdr:nvSpPr>
      <xdr:spPr>
        <a:xfrm>
          <a:off x="2705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22" name="n_3main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23" name="n_4mainValue【福祉施設】&#10;有形固定資産減価償却率"/>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61" name="楕円 360"/>
        <xdr:cNvSpPr/>
      </xdr:nvSpPr>
      <xdr:spPr>
        <a:xfrm>
          <a:off x="10426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66312</xdr:rowOff>
    </xdr:from>
    <xdr:ext cx="469744" cy="259045"/>
    <xdr:sp macro="" textlink="">
      <xdr:nvSpPr>
        <xdr:cNvPr id="362" name="【福祉施設】&#10;一人当たり面積該当値テキスト"/>
        <xdr:cNvSpPr txBox="1"/>
      </xdr:nvSpPr>
      <xdr:spPr>
        <a:xfrm>
          <a:off x="10515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154178</xdr:rowOff>
    </xdr:from>
    <xdr:to>
      <xdr:col>50</xdr:col>
      <xdr:colOff>165100</xdr:colOff>
      <xdr:row>85</xdr:row>
      <xdr:rowOff>84328</xdr:rowOff>
    </xdr:to>
    <xdr:sp macro="" textlink="">
      <xdr:nvSpPr>
        <xdr:cNvPr id="363" name="楕円 362"/>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138685</xdr:rowOff>
    </xdr:from>
    <xdr:to>
      <xdr:col>55</xdr:col>
      <xdr:colOff>0</xdr:colOff>
      <xdr:row>85</xdr:row>
      <xdr:rowOff>33528</xdr:rowOff>
    </xdr:to>
    <xdr:cxnSp macro="">
      <xdr:nvCxnSpPr>
        <xdr:cNvPr id="364" name="直線コネクタ 363"/>
        <xdr:cNvCxnSpPr/>
      </xdr:nvCxnSpPr>
      <xdr:spPr>
        <a:xfrm flipV="1">
          <a:off x="9639300" y="14540485"/>
          <a:ext cx="8382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65" name="楕円 364"/>
        <xdr:cNvSpPr/>
      </xdr:nvSpPr>
      <xdr:spPr>
        <a:xfrm>
          <a:off x="8699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33528</xdr:rowOff>
    </xdr:from>
    <xdr:to>
      <xdr:col>50</xdr:col>
      <xdr:colOff>114300</xdr:colOff>
      <xdr:row>85</xdr:row>
      <xdr:rowOff>38100</xdr:rowOff>
    </xdr:to>
    <xdr:cxnSp macro="">
      <xdr:nvCxnSpPr>
        <xdr:cNvPr id="366" name="直線コネクタ 365"/>
        <xdr:cNvCxnSpPr/>
      </xdr:nvCxnSpPr>
      <xdr:spPr>
        <a:xfrm flipV="1">
          <a:off x="8750300" y="146067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161037</xdr:rowOff>
    </xdr:from>
    <xdr:to>
      <xdr:col>41</xdr:col>
      <xdr:colOff>101600</xdr:colOff>
      <xdr:row>85</xdr:row>
      <xdr:rowOff>91187</xdr:rowOff>
    </xdr:to>
    <xdr:sp macro="" textlink="">
      <xdr:nvSpPr>
        <xdr:cNvPr id="367" name="楕円 366"/>
        <xdr:cNvSpPr/>
      </xdr:nvSpPr>
      <xdr:spPr>
        <a:xfrm>
          <a:off x="7810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40387</xdr:rowOff>
    </xdr:to>
    <xdr:cxnSp macro="">
      <xdr:nvCxnSpPr>
        <xdr:cNvPr id="368" name="直線コネクタ 367"/>
        <xdr:cNvCxnSpPr/>
      </xdr:nvCxnSpPr>
      <xdr:spPr>
        <a:xfrm flipV="1">
          <a:off x="7861300" y="146113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92456</xdr:rowOff>
    </xdr:from>
    <xdr:to>
      <xdr:col>36</xdr:col>
      <xdr:colOff>165100</xdr:colOff>
      <xdr:row>85</xdr:row>
      <xdr:rowOff>22606</xdr:rowOff>
    </xdr:to>
    <xdr:sp macro="" textlink="">
      <xdr:nvSpPr>
        <xdr:cNvPr id="369" name="楕円 368"/>
        <xdr:cNvSpPr/>
      </xdr:nvSpPr>
      <xdr:spPr>
        <a:xfrm>
          <a:off x="6921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143256</xdr:rowOff>
    </xdr:from>
    <xdr:to>
      <xdr:col>41</xdr:col>
      <xdr:colOff>50800</xdr:colOff>
      <xdr:row>85</xdr:row>
      <xdr:rowOff>40387</xdr:rowOff>
    </xdr:to>
    <xdr:cxnSp macro="">
      <xdr:nvCxnSpPr>
        <xdr:cNvPr id="370" name="直線コネクタ 369"/>
        <xdr:cNvCxnSpPr/>
      </xdr:nvCxnSpPr>
      <xdr:spPr>
        <a:xfrm>
          <a:off x="6972300" y="14545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75455</xdr:rowOff>
    </xdr:from>
    <xdr:ext cx="469744" cy="259045"/>
    <xdr:sp macro="" textlink="">
      <xdr:nvSpPr>
        <xdr:cNvPr id="375" name="n_1mainValue【福祉施設】&#10;一人当たり面積"/>
        <xdr:cNvSpPr txBox="1"/>
      </xdr:nvSpPr>
      <xdr:spPr>
        <a:xfrm>
          <a:off x="93917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76" name="n_2mainValue【福祉施設】&#10;一人当たり面積"/>
        <xdr:cNvSpPr txBox="1"/>
      </xdr:nvSpPr>
      <xdr:spPr>
        <a:xfrm>
          <a:off x="8515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82314</xdr:rowOff>
    </xdr:from>
    <xdr:ext cx="469744" cy="259045"/>
    <xdr:sp macro="" textlink="">
      <xdr:nvSpPr>
        <xdr:cNvPr id="377" name="n_3mainValue【福祉施設】&#10;一人当たり面積"/>
        <xdr:cNvSpPr txBox="1"/>
      </xdr:nvSpPr>
      <xdr:spPr>
        <a:xfrm>
          <a:off x="7626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13733</xdr:rowOff>
    </xdr:from>
    <xdr:ext cx="469744" cy="259045"/>
    <xdr:sp macro="" textlink="">
      <xdr:nvSpPr>
        <xdr:cNvPr id="378" name="n_4mainValue【福祉施設】&#10;一人当たり面積"/>
        <xdr:cNvSpPr txBox="1"/>
      </xdr:nvSpPr>
      <xdr:spPr>
        <a:xfrm>
          <a:off x="6737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20" name="楕円 419"/>
        <xdr:cNvSpPr/>
      </xdr:nvSpPr>
      <xdr:spPr>
        <a:xfrm>
          <a:off x="4584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144253</xdr:rowOff>
    </xdr:from>
    <xdr:ext cx="405111" cy="259045"/>
    <xdr:sp macro="" textlink="">
      <xdr:nvSpPr>
        <xdr:cNvPr id="421" name="【市民会館】&#10;有形固定資産減価償却率該当値テキスト"/>
        <xdr:cNvSpPr txBox="1"/>
      </xdr:nvSpPr>
      <xdr:spPr>
        <a:xfrm>
          <a:off x="4673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126637</xdr:rowOff>
    </xdr:from>
    <xdr:to>
      <xdr:col>20</xdr:col>
      <xdr:colOff>38100</xdr:colOff>
      <xdr:row>105</xdr:row>
      <xdr:rowOff>56787</xdr:rowOff>
    </xdr:to>
    <xdr:sp macro="" textlink="">
      <xdr:nvSpPr>
        <xdr:cNvPr id="422" name="楕円 421"/>
        <xdr:cNvSpPr/>
      </xdr:nvSpPr>
      <xdr:spPr>
        <a:xfrm>
          <a:off x="3746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45176</xdr:rowOff>
    </xdr:to>
    <xdr:cxnSp macro="">
      <xdr:nvCxnSpPr>
        <xdr:cNvPr id="423" name="直線コネクタ 422"/>
        <xdr:cNvCxnSpPr/>
      </xdr:nvCxnSpPr>
      <xdr:spPr>
        <a:xfrm>
          <a:off x="3797300" y="180082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142966</xdr:rowOff>
    </xdr:from>
    <xdr:to>
      <xdr:col>15</xdr:col>
      <xdr:colOff>101600</xdr:colOff>
      <xdr:row>106</xdr:row>
      <xdr:rowOff>73116</xdr:rowOff>
    </xdr:to>
    <xdr:sp macro="" textlink="">
      <xdr:nvSpPr>
        <xdr:cNvPr id="424" name="楕円 423"/>
        <xdr:cNvSpPr/>
      </xdr:nvSpPr>
      <xdr:spPr>
        <a:xfrm>
          <a:off x="2857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xdr:rowOff>
    </xdr:from>
    <xdr:to>
      <xdr:col>19</xdr:col>
      <xdr:colOff>177800</xdr:colOff>
      <xdr:row>106</xdr:row>
      <xdr:rowOff>22316</xdr:rowOff>
    </xdr:to>
    <xdr:cxnSp macro="">
      <xdr:nvCxnSpPr>
        <xdr:cNvPr id="425" name="直線コネクタ 424"/>
        <xdr:cNvCxnSpPr/>
      </xdr:nvCxnSpPr>
      <xdr:spPr>
        <a:xfrm flipV="1">
          <a:off x="2908300" y="1800823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147864</xdr:rowOff>
    </xdr:from>
    <xdr:to>
      <xdr:col>10</xdr:col>
      <xdr:colOff>165100</xdr:colOff>
      <xdr:row>106</xdr:row>
      <xdr:rowOff>78014</xdr:rowOff>
    </xdr:to>
    <xdr:sp macro="" textlink="">
      <xdr:nvSpPr>
        <xdr:cNvPr id="426" name="楕円 425"/>
        <xdr:cNvSpPr/>
      </xdr:nvSpPr>
      <xdr:spPr>
        <a:xfrm>
          <a:off x="196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22316</xdr:rowOff>
    </xdr:from>
    <xdr:to>
      <xdr:col>15</xdr:col>
      <xdr:colOff>50800</xdr:colOff>
      <xdr:row>106</xdr:row>
      <xdr:rowOff>27214</xdr:rowOff>
    </xdr:to>
    <xdr:cxnSp macro="">
      <xdr:nvCxnSpPr>
        <xdr:cNvPr id="427" name="直線コネクタ 426"/>
        <xdr:cNvCxnSpPr/>
      </xdr:nvCxnSpPr>
      <xdr:spPr>
        <a:xfrm flipV="1">
          <a:off x="2019300" y="181960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110308</xdr:rowOff>
    </xdr:from>
    <xdr:to>
      <xdr:col>6</xdr:col>
      <xdr:colOff>38100</xdr:colOff>
      <xdr:row>106</xdr:row>
      <xdr:rowOff>40458</xdr:rowOff>
    </xdr:to>
    <xdr:sp macro="" textlink="">
      <xdr:nvSpPr>
        <xdr:cNvPr id="428" name="楕円 427"/>
        <xdr:cNvSpPr/>
      </xdr:nvSpPr>
      <xdr:spPr>
        <a:xfrm>
          <a:off x="1079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161108</xdr:rowOff>
    </xdr:from>
    <xdr:to>
      <xdr:col>10</xdr:col>
      <xdr:colOff>114300</xdr:colOff>
      <xdr:row>106</xdr:row>
      <xdr:rowOff>27214</xdr:rowOff>
    </xdr:to>
    <xdr:cxnSp macro="">
      <xdr:nvCxnSpPr>
        <xdr:cNvPr id="429" name="直線コネクタ 428"/>
        <xdr:cNvCxnSpPr/>
      </xdr:nvCxnSpPr>
      <xdr:spPr>
        <a:xfrm>
          <a:off x="1130300" y="1816335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47914</xdr:rowOff>
    </xdr:from>
    <xdr:ext cx="405111" cy="259045"/>
    <xdr:sp macro="" textlink="">
      <xdr:nvSpPr>
        <xdr:cNvPr id="434" name="n_1mainValue【市民会館】&#10;有形固定資産減価償却率"/>
        <xdr:cNvSpPr txBox="1"/>
      </xdr:nvSpPr>
      <xdr:spPr>
        <a:xfrm>
          <a:off x="3582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64243</xdr:rowOff>
    </xdr:from>
    <xdr:ext cx="405111" cy="259045"/>
    <xdr:sp macro="" textlink="">
      <xdr:nvSpPr>
        <xdr:cNvPr id="435" name="n_2mainValue【市民会館】&#10;有形固定資産減価償却率"/>
        <xdr:cNvSpPr txBox="1"/>
      </xdr:nvSpPr>
      <xdr:spPr>
        <a:xfrm>
          <a:off x="2705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69141</xdr:rowOff>
    </xdr:from>
    <xdr:ext cx="405111" cy="259045"/>
    <xdr:sp macro="" textlink="">
      <xdr:nvSpPr>
        <xdr:cNvPr id="436" name="n_3mainValue【市民会館】&#10;有形固定資産減価償却率"/>
        <xdr:cNvSpPr txBox="1"/>
      </xdr:nvSpPr>
      <xdr:spPr>
        <a:xfrm>
          <a:off x="1816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31585</xdr:rowOff>
    </xdr:from>
    <xdr:ext cx="405111" cy="259045"/>
    <xdr:sp macro="" textlink="">
      <xdr:nvSpPr>
        <xdr:cNvPr id="437" name="n_4mainValue【市民会館】&#10;有形固定資産減価償却率"/>
        <xdr:cNvSpPr txBox="1"/>
      </xdr:nvSpPr>
      <xdr:spPr>
        <a:xfrm>
          <a:off x="927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77" name="楕円 476"/>
        <xdr:cNvSpPr/>
      </xdr:nvSpPr>
      <xdr:spPr>
        <a:xfrm>
          <a:off x="10426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86377</xdr:rowOff>
    </xdr:from>
    <xdr:ext cx="469744" cy="259045"/>
    <xdr:sp macro="" textlink="">
      <xdr:nvSpPr>
        <xdr:cNvPr id="478" name="【市民会館】&#10;一人当たり面積該当値テキスト"/>
        <xdr:cNvSpPr txBox="1"/>
      </xdr:nvSpPr>
      <xdr:spPr>
        <a:xfrm>
          <a:off x="10515600"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61595</xdr:rowOff>
    </xdr:from>
    <xdr:to>
      <xdr:col>50</xdr:col>
      <xdr:colOff>165100</xdr:colOff>
      <xdr:row>104</xdr:row>
      <xdr:rowOff>163195</xdr:rowOff>
    </xdr:to>
    <xdr:sp macro="" textlink="">
      <xdr:nvSpPr>
        <xdr:cNvPr id="479" name="楕円 478"/>
        <xdr:cNvSpPr/>
      </xdr:nvSpPr>
      <xdr:spPr>
        <a:xfrm>
          <a:off x="9588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112395</xdr:rowOff>
    </xdr:from>
    <xdr:to>
      <xdr:col>55</xdr:col>
      <xdr:colOff>0</xdr:colOff>
      <xdr:row>105</xdr:row>
      <xdr:rowOff>114300</xdr:rowOff>
    </xdr:to>
    <xdr:cxnSp macro="">
      <xdr:nvCxnSpPr>
        <xdr:cNvPr id="480" name="直線コネクタ 479"/>
        <xdr:cNvCxnSpPr/>
      </xdr:nvCxnSpPr>
      <xdr:spPr>
        <a:xfrm>
          <a:off x="9639300" y="17943195"/>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76836</xdr:rowOff>
    </xdr:from>
    <xdr:to>
      <xdr:col>46</xdr:col>
      <xdr:colOff>38100</xdr:colOff>
      <xdr:row>105</xdr:row>
      <xdr:rowOff>6986</xdr:rowOff>
    </xdr:to>
    <xdr:sp macro="" textlink="">
      <xdr:nvSpPr>
        <xdr:cNvPr id="481" name="楕円 480"/>
        <xdr:cNvSpPr/>
      </xdr:nvSpPr>
      <xdr:spPr>
        <a:xfrm>
          <a:off x="8699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112395</xdr:rowOff>
    </xdr:from>
    <xdr:to>
      <xdr:col>50</xdr:col>
      <xdr:colOff>114300</xdr:colOff>
      <xdr:row>104</xdr:row>
      <xdr:rowOff>127636</xdr:rowOff>
    </xdr:to>
    <xdr:cxnSp macro="">
      <xdr:nvCxnSpPr>
        <xdr:cNvPr id="482" name="直線コネクタ 481"/>
        <xdr:cNvCxnSpPr/>
      </xdr:nvCxnSpPr>
      <xdr:spPr>
        <a:xfrm flipV="1">
          <a:off x="8750300" y="179431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44450</xdr:rowOff>
    </xdr:from>
    <xdr:to>
      <xdr:col>41</xdr:col>
      <xdr:colOff>101600</xdr:colOff>
      <xdr:row>104</xdr:row>
      <xdr:rowOff>146050</xdr:rowOff>
    </xdr:to>
    <xdr:sp macro="" textlink="">
      <xdr:nvSpPr>
        <xdr:cNvPr id="483" name="楕円 482"/>
        <xdr:cNvSpPr/>
      </xdr:nvSpPr>
      <xdr:spPr>
        <a:xfrm>
          <a:off x="7810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95250</xdr:rowOff>
    </xdr:from>
    <xdr:to>
      <xdr:col>45</xdr:col>
      <xdr:colOff>177800</xdr:colOff>
      <xdr:row>104</xdr:row>
      <xdr:rowOff>127636</xdr:rowOff>
    </xdr:to>
    <xdr:cxnSp macro="">
      <xdr:nvCxnSpPr>
        <xdr:cNvPr id="484" name="直線コネクタ 483"/>
        <xdr:cNvCxnSpPr/>
      </xdr:nvCxnSpPr>
      <xdr:spPr>
        <a:xfrm>
          <a:off x="7861300" y="1792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82550</xdr:rowOff>
    </xdr:from>
    <xdr:to>
      <xdr:col>36</xdr:col>
      <xdr:colOff>165100</xdr:colOff>
      <xdr:row>104</xdr:row>
      <xdr:rowOff>12700</xdr:rowOff>
    </xdr:to>
    <xdr:sp macro="" textlink="">
      <xdr:nvSpPr>
        <xdr:cNvPr id="485" name="楕円 484"/>
        <xdr:cNvSpPr/>
      </xdr:nvSpPr>
      <xdr:spPr>
        <a:xfrm>
          <a:off x="692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133350</xdr:rowOff>
    </xdr:from>
    <xdr:to>
      <xdr:col>41</xdr:col>
      <xdr:colOff>50800</xdr:colOff>
      <xdr:row>104</xdr:row>
      <xdr:rowOff>95250</xdr:rowOff>
    </xdr:to>
    <xdr:cxnSp macro="">
      <xdr:nvCxnSpPr>
        <xdr:cNvPr id="486" name="直線コネクタ 485"/>
        <xdr:cNvCxnSpPr/>
      </xdr:nvCxnSpPr>
      <xdr:spPr>
        <a:xfrm>
          <a:off x="6972300" y="17792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8272</xdr:rowOff>
    </xdr:from>
    <xdr:ext cx="469744" cy="259045"/>
    <xdr:sp macro="" textlink="">
      <xdr:nvSpPr>
        <xdr:cNvPr id="491" name="n_1mainValue【市民会館】&#10;一人当たり面積"/>
        <xdr:cNvSpPr txBox="1"/>
      </xdr:nvSpPr>
      <xdr:spPr>
        <a:xfrm>
          <a:off x="9391727" y="17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23513</xdr:rowOff>
    </xdr:from>
    <xdr:ext cx="469744" cy="259045"/>
    <xdr:sp macro="" textlink="">
      <xdr:nvSpPr>
        <xdr:cNvPr id="492" name="n_2mainValue【市民会館】&#10;一人当たり面積"/>
        <xdr:cNvSpPr txBox="1"/>
      </xdr:nvSpPr>
      <xdr:spPr>
        <a:xfrm>
          <a:off x="8515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162577</xdr:rowOff>
    </xdr:from>
    <xdr:ext cx="469744" cy="259045"/>
    <xdr:sp macro="" textlink="">
      <xdr:nvSpPr>
        <xdr:cNvPr id="493" name="n_3mainValue【市民会館】&#10;一人当たり面積"/>
        <xdr:cNvSpPr txBox="1"/>
      </xdr:nvSpPr>
      <xdr:spPr>
        <a:xfrm>
          <a:off x="76264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29227</xdr:rowOff>
    </xdr:from>
    <xdr:ext cx="469744" cy="259045"/>
    <xdr:sp macro="" textlink="">
      <xdr:nvSpPr>
        <xdr:cNvPr id="494" name="n_4mainValue【市民会館】&#10;一人当たり面積"/>
        <xdr:cNvSpPr txBox="1"/>
      </xdr:nvSpPr>
      <xdr:spPr>
        <a:xfrm>
          <a:off x="6737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120106</xdr:rowOff>
    </xdr:from>
    <xdr:to>
      <xdr:col>85</xdr:col>
      <xdr:colOff>177800</xdr:colOff>
      <xdr:row>38</xdr:row>
      <xdr:rowOff>50256</xdr:rowOff>
    </xdr:to>
    <xdr:sp macro="" textlink="">
      <xdr:nvSpPr>
        <xdr:cNvPr id="536" name="楕円 535"/>
        <xdr:cNvSpPr/>
      </xdr:nvSpPr>
      <xdr:spPr>
        <a:xfrm>
          <a:off x="162687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142983</xdr:rowOff>
    </xdr:from>
    <xdr:ext cx="405111" cy="259045"/>
    <xdr:sp macro="" textlink="">
      <xdr:nvSpPr>
        <xdr:cNvPr id="537" name="【一般廃棄物処理施設】&#10;有形固定資産減価償却率該当値テキスト"/>
        <xdr:cNvSpPr txBox="1"/>
      </xdr:nvSpPr>
      <xdr:spPr>
        <a:xfrm>
          <a:off x="16357600" y="631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538" name="楕円 537"/>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170906</xdr:rowOff>
    </xdr:from>
    <xdr:to>
      <xdr:col>85</xdr:col>
      <xdr:colOff>127000</xdr:colOff>
      <xdr:row>38</xdr:row>
      <xdr:rowOff>50074</xdr:rowOff>
    </xdr:to>
    <xdr:cxnSp macro="">
      <xdr:nvCxnSpPr>
        <xdr:cNvPr id="539" name="直線コネクタ 538"/>
        <xdr:cNvCxnSpPr/>
      </xdr:nvCxnSpPr>
      <xdr:spPr>
        <a:xfrm flipV="1">
          <a:off x="15481300" y="651455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126637</xdr:rowOff>
    </xdr:from>
    <xdr:to>
      <xdr:col>76</xdr:col>
      <xdr:colOff>165100</xdr:colOff>
      <xdr:row>38</xdr:row>
      <xdr:rowOff>56787</xdr:rowOff>
    </xdr:to>
    <xdr:sp macro="" textlink="">
      <xdr:nvSpPr>
        <xdr:cNvPr id="540" name="楕円 539"/>
        <xdr:cNvSpPr/>
      </xdr:nvSpPr>
      <xdr:spPr>
        <a:xfrm>
          <a:off x="14541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xdr:rowOff>
    </xdr:from>
    <xdr:to>
      <xdr:col>81</xdr:col>
      <xdr:colOff>50800</xdr:colOff>
      <xdr:row>38</xdr:row>
      <xdr:rowOff>50074</xdr:rowOff>
    </xdr:to>
    <xdr:cxnSp macro="">
      <xdr:nvCxnSpPr>
        <xdr:cNvPr id="541" name="直線コネクタ 540"/>
        <xdr:cNvCxnSpPr/>
      </xdr:nvCxnSpPr>
      <xdr:spPr>
        <a:xfrm>
          <a:off x="14592300" y="65210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27033</xdr:rowOff>
    </xdr:from>
    <xdr:to>
      <xdr:col>72</xdr:col>
      <xdr:colOff>38100</xdr:colOff>
      <xdr:row>39</xdr:row>
      <xdr:rowOff>128633</xdr:rowOff>
    </xdr:to>
    <xdr:sp macro="" textlink="">
      <xdr:nvSpPr>
        <xdr:cNvPr id="542" name="楕円 541"/>
        <xdr:cNvSpPr/>
      </xdr:nvSpPr>
      <xdr:spPr>
        <a:xfrm>
          <a:off x="13652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5987</xdr:rowOff>
    </xdr:from>
    <xdr:to>
      <xdr:col>76</xdr:col>
      <xdr:colOff>114300</xdr:colOff>
      <xdr:row>39</xdr:row>
      <xdr:rowOff>77833</xdr:rowOff>
    </xdr:to>
    <xdr:cxnSp macro="">
      <xdr:nvCxnSpPr>
        <xdr:cNvPr id="543" name="直線コネクタ 542"/>
        <xdr:cNvCxnSpPr/>
      </xdr:nvCxnSpPr>
      <xdr:spPr>
        <a:xfrm flipV="1">
          <a:off x="13703300" y="6521087"/>
          <a:ext cx="889000" cy="2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544"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5"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6"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7"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117401</xdr:rowOff>
    </xdr:from>
    <xdr:ext cx="405111" cy="259045"/>
    <xdr:sp macro="" textlink="">
      <xdr:nvSpPr>
        <xdr:cNvPr id="548" name="n_1mainValue【一般廃棄物処理施設】&#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73314</xdr:rowOff>
    </xdr:from>
    <xdr:ext cx="405111" cy="259045"/>
    <xdr:sp macro="" textlink="">
      <xdr:nvSpPr>
        <xdr:cNvPr id="549" name="n_2mainValue【一般廃棄物処理施設】&#10;有形固定資産減価償却率"/>
        <xdr:cNvSpPr txBox="1"/>
      </xdr:nvSpPr>
      <xdr:spPr>
        <a:xfrm>
          <a:off x="14389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119760</xdr:rowOff>
    </xdr:from>
    <xdr:ext cx="405111" cy="259045"/>
    <xdr:sp macro="" textlink="">
      <xdr:nvSpPr>
        <xdr:cNvPr id="550" name="n_3mainValue【一般廃棄物処理施設】&#10;有形固定資産減価償却率"/>
        <xdr:cNvSpPr txBox="1"/>
      </xdr:nvSpPr>
      <xdr:spPr>
        <a:xfrm>
          <a:off x="13500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2" name="直線コネクタ 571"/>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3"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4" name="直線コネクタ 573"/>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5"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6" name="直線コネクタ 575"/>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577" name="【一般廃棄物処理施設】&#10;一人当たり有形固定資産（償却資産）額平均値テキスト"/>
        <xdr:cNvSpPr txBox="1"/>
      </xdr:nvSpPr>
      <xdr:spPr>
        <a:xfrm>
          <a:off x="22199600" y="6426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78" name="フローチャート: 判断 577"/>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79" name="フローチャート: 判断 578"/>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0" name="フローチャート: 判断 579"/>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1" name="フローチャート: 判断 580"/>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2" name="フローチャート: 判断 581"/>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7834</xdr:rowOff>
    </xdr:from>
    <xdr:to>
      <xdr:col>116</xdr:col>
      <xdr:colOff>114300</xdr:colOff>
      <xdr:row>40</xdr:row>
      <xdr:rowOff>109434</xdr:rowOff>
    </xdr:to>
    <xdr:sp macro="" textlink="">
      <xdr:nvSpPr>
        <xdr:cNvPr id="588" name="楕円 587"/>
        <xdr:cNvSpPr/>
      </xdr:nvSpPr>
      <xdr:spPr>
        <a:xfrm>
          <a:off x="22110700" y="68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157711</xdr:rowOff>
    </xdr:from>
    <xdr:ext cx="534377" cy="259045"/>
    <xdr:sp macro="" textlink="">
      <xdr:nvSpPr>
        <xdr:cNvPr id="589" name="【一般廃棄物処理施設】&#10;一人当たり有形固定資産（償却資産）額該当値テキスト"/>
        <xdr:cNvSpPr txBox="1"/>
      </xdr:nvSpPr>
      <xdr:spPr>
        <a:xfrm>
          <a:off x="22199600" y="684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97107</xdr:rowOff>
    </xdr:from>
    <xdr:to>
      <xdr:col>112</xdr:col>
      <xdr:colOff>38100</xdr:colOff>
      <xdr:row>40</xdr:row>
      <xdr:rowOff>27257</xdr:rowOff>
    </xdr:to>
    <xdr:sp macro="" textlink="">
      <xdr:nvSpPr>
        <xdr:cNvPr id="590" name="楕円 589"/>
        <xdr:cNvSpPr/>
      </xdr:nvSpPr>
      <xdr:spPr>
        <a:xfrm>
          <a:off x="21272500" y="67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147907</xdr:rowOff>
    </xdr:from>
    <xdr:to>
      <xdr:col>116</xdr:col>
      <xdr:colOff>63500</xdr:colOff>
      <xdr:row>40</xdr:row>
      <xdr:rowOff>58634</xdr:rowOff>
    </xdr:to>
    <xdr:cxnSp macro="">
      <xdr:nvCxnSpPr>
        <xdr:cNvPr id="591" name="直線コネクタ 590"/>
        <xdr:cNvCxnSpPr/>
      </xdr:nvCxnSpPr>
      <xdr:spPr>
        <a:xfrm>
          <a:off x="21323300" y="6834457"/>
          <a:ext cx="838200" cy="8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102708</xdr:rowOff>
    </xdr:from>
    <xdr:to>
      <xdr:col>107</xdr:col>
      <xdr:colOff>101600</xdr:colOff>
      <xdr:row>40</xdr:row>
      <xdr:rowOff>32858</xdr:rowOff>
    </xdr:to>
    <xdr:sp macro="" textlink="">
      <xdr:nvSpPr>
        <xdr:cNvPr id="592" name="楕円 591"/>
        <xdr:cNvSpPr/>
      </xdr:nvSpPr>
      <xdr:spPr>
        <a:xfrm>
          <a:off x="20383500" y="678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147907</xdr:rowOff>
    </xdr:from>
    <xdr:to>
      <xdr:col>111</xdr:col>
      <xdr:colOff>177800</xdr:colOff>
      <xdr:row>39</xdr:row>
      <xdr:rowOff>153508</xdr:rowOff>
    </xdr:to>
    <xdr:cxnSp macro="">
      <xdr:nvCxnSpPr>
        <xdr:cNvPr id="593" name="直線コネクタ 592"/>
        <xdr:cNvCxnSpPr/>
      </xdr:nvCxnSpPr>
      <xdr:spPr>
        <a:xfrm flipV="1">
          <a:off x="20434300" y="6834457"/>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101565</xdr:rowOff>
    </xdr:from>
    <xdr:to>
      <xdr:col>102</xdr:col>
      <xdr:colOff>165100</xdr:colOff>
      <xdr:row>40</xdr:row>
      <xdr:rowOff>31715</xdr:rowOff>
    </xdr:to>
    <xdr:sp macro="" textlink="">
      <xdr:nvSpPr>
        <xdr:cNvPr id="594" name="楕円 593"/>
        <xdr:cNvSpPr/>
      </xdr:nvSpPr>
      <xdr:spPr>
        <a:xfrm>
          <a:off x="19494500" y="67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152365</xdr:rowOff>
    </xdr:from>
    <xdr:to>
      <xdr:col>107</xdr:col>
      <xdr:colOff>50800</xdr:colOff>
      <xdr:row>39</xdr:row>
      <xdr:rowOff>153508</xdr:rowOff>
    </xdr:to>
    <xdr:cxnSp macro="">
      <xdr:nvCxnSpPr>
        <xdr:cNvPr id="595" name="直線コネクタ 594"/>
        <xdr:cNvCxnSpPr/>
      </xdr:nvCxnSpPr>
      <xdr:spPr>
        <a:xfrm>
          <a:off x="19545300" y="683891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96" name="n_1aveValue【一般廃棄物処理施設】&#10;一人当たり有形固定資産（償却資産）額"/>
        <xdr:cNvSpPr txBox="1"/>
      </xdr:nvSpPr>
      <xdr:spPr>
        <a:xfrm>
          <a:off x="21011095" y="63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97" name="n_2aveValue【一般廃棄物処理施設】&#10;一人当たり有形固定資産（償却資産）額"/>
        <xdr:cNvSpPr txBox="1"/>
      </xdr:nvSpPr>
      <xdr:spPr>
        <a:xfrm>
          <a:off x="2013479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98"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99"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18384</xdr:rowOff>
    </xdr:from>
    <xdr:ext cx="534377" cy="259045"/>
    <xdr:sp macro="" textlink="">
      <xdr:nvSpPr>
        <xdr:cNvPr id="600" name="n_1mainValue【一般廃棄物処理施設】&#10;一人当たり有形固定資産（償却資産）額"/>
        <xdr:cNvSpPr txBox="1"/>
      </xdr:nvSpPr>
      <xdr:spPr>
        <a:xfrm>
          <a:off x="21043411" y="68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23985</xdr:rowOff>
    </xdr:from>
    <xdr:ext cx="534377" cy="259045"/>
    <xdr:sp macro="" textlink="">
      <xdr:nvSpPr>
        <xdr:cNvPr id="601" name="n_2mainValue【一般廃棄物処理施設】&#10;一人当たり有形固定資産（償却資産）額"/>
        <xdr:cNvSpPr txBox="1"/>
      </xdr:nvSpPr>
      <xdr:spPr>
        <a:xfrm>
          <a:off x="20167111" y="68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22842</xdr:rowOff>
    </xdr:from>
    <xdr:ext cx="534377" cy="259045"/>
    <xdr:sp macro="" textlink="">
      <xdr:nvSpPr>
        <xdr:cNvPr id="602" name="n_3mainValue【一般廃棄物処理施設】&#10;一人当たり有形固定資産（償却資産）額"/>
        <xdr:cNvSpPr txBox="1"/>
      </xdr:nvSpPr>
      <xdr:spPr>
        <a:xfrm>
          <a:off x="19278111" y="688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5" name="テキスト ボックス 61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5" name="テキスト ボックス 62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28" name="直線コネクタ 627"/>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0" name="直線コネクタ 62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1"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2" name="直線コネクタ 631"/>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171286</xdr:rowOff>
    </xdr:from>
    <xdr:ext cx="405111" cy="259045"/>
    <xdr:sp macro="" textlink="">
      <xdr:nvSpPr>
        <xdr:cNvPr id="633" name="【保健センター・保健所】&#10;有形固定資産減価償却率平均値テキスト"/>
        <xdr:cNvSpPr txBox="1"/>
      </xdr:nvSpPr>
      <xdr:spPr>
        <a:xfrm>
          <a:off x="16357600" y="10115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34" name="フローチャート: 判断 633"/>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5" name="フローチャート: 判断 63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36" name="フローチャート: 判断 635"/>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37" name="フローチャート: 判断 636"/>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644" name="楕円 643"/>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645" name="【保健センター・保健所】&#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107587</xdr:rowOff>
    </xdr:from>
    <xdr:to>
      <xdr:col>81</xdr:col>
      <xdr:colOff>101600</xdr:colOff>
      <xdr:row>61</xdr:row>
      <xdr:rowOff>37737</xdr:rowOff>
    </xdr:to>
    <xdr:sp macro="" textlink="">
      <xdr:nvSpPr>
        <xdr:cNvPr id="646" name="楕円 645"/>
        <xdr:cNvSpPr/>
      </xdr:nvSpPr>
      <xdr:spPr>
        <a:xfrm>
          <a:off x="15430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158387</xdr:rowOff>
    </xdr:from>
    <xdr:to>
      <xdr:col>85</xdr:col>
      <xdr:colOff>127000</xdr:colOff>
      <xdr:row>61</xdr:row>
      <xdr:rowOff>27759</xdr:rowOff>
    </xdr:to>
    <xdr:cxnSp macro="">
      <xdr:nvCxnSpPr>
        <xdr:cNvPr id="647" name="直線コネクタ 646"/>
        <xdr:cNvCxnSpPr/>
      </xdr:nvCxnSpPr>
      <xdr:spPr>
        <a:xfrm>
          <a:off x="15481300" y="104453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648" name="楕円 647"/>
        <xdr:cNvSpPr/>
      </xdr:nvSpPr>
      <xdr:spPr>
        <a:xfrm>
          <a:off x="14541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158387</xdr:rowOff>
    </xdr:to>
    <xdr:cxnSp macro="">
      <xdr:nvCxnSpPr>
        <xdr:cNvPr id="649" name="直線コネクタ 648"/>
        <xdr:cNvCxnSpPr/>
      </xdr:nvCxnSpPr>
      <xdr:spPr>
        <a:xfrm>
          <a:off x="14592300" y="104045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25944</xdr:rowOff>
    </xdr:from>
    <xdr:to>
      <xdr:col>72</xdr:col>
      <xdr:colOff>38100</xdr:colOff>
      <xdr:row>60</xdr:row>
      <xdr:rowOff>127544</xdr:rowOff>
    </xdr:to>
    <xdr:sp macro="" textlink="">
      <xdr:nvSpPr>
        <xdr:cNvPr id="650" name="楕円 649"/>
        <xdr:cNvSpPr/>
      </xdr:nvSpPr>
      <xdr:spPr>
        <a:xfrm>
          <a:off x="13652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76744</xdr:rowOff>
    </xdr:from>
    <xdr:to>
      <xdr:col>76</xdr:col>
      <xdr:colOff>114300</xdr:colOff>
      <xdr:row>60</xdr:row>
      <xdr:rowOff>117566</xdr:rowOff>
    </xdr:to>
    <xdr:cxnSp macro="">
      <xdr:nvCxnSpPr>
        <xdr:cNvPr id="651" name="直線コネクタ 650"/>
        <xdr:cNvCxnSpPr/>
      </xdr:nvCxnSpPr>
      <xdr:spPr>
        <a:xfrm>
          <a:off x="13703300" y="1036374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158206</xdr:rowOff>
    </xdr:from>
    <xdr:to>
      <xdr:col>67</xdr:col>
      <xdr:colOff>101600</xdr:colOff>
      <xdr:row>60</xdr:row>
      <xdr:rowOff>88356</xdr:rowOff>
    </xdr:to>
    <xdr:sp macro="" textlink="">
      <xdr:nvSpPr>
        <xdr:cNvPr id="652" name="楕円 651"/>
        <xdr:cNvSpPr/>
      </xdr:nvSpPr>
      <xdr:spPr>
        <a:xfrm>
          <a:off x="12763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37556</xdr:rowOff>
    </xdr:from>
    <xdr:to>
      <xdr:col>71</xdr:col>
      <xdr:colOff>177800</xdr:colOff>
      <xdr:row>60</xdr:row>
      <xdr:rowOff>76744</xdr:rowOff>
    </xdr:to>
    <xdr:cxnSp macro="">
      <xdr:nvCxnSpPr>
        <xdr:cNvPr id="653" name="直線コネクタ 652"/>
        <xdr:cNvCxnSpPr/>
      </xdr:nvCxnSpPr>
      <xdr:spPr>
        <a:xfrm>
          <a:off x="12814300" y="1032455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4"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55"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5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7"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28864</xdr:rowOff>
    </xdr:from>
    <xdr:ext cx="405111" cy="259045"/>
    <xdr:sp macro="" textlink="">
      <xdr:nvSpPr>
        <xdr:cNvPr id="658" name="n_1mainValue【保健センター・保健所】&#10;有形固定資産減価償却率"/>
        <xdr:cNvSpPr txBox="1"/>
      </xdr:nvSpPr>
      <xdr:spPr>
        <a:xfrm>
          <a:off x="152660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659" name="n_2mainValue【保健センター・保健所】&#10;有形固定資産減価償却率"/>
        <xdr:cNvSpPr txBox="1"/>
      </xdr:nvSpPr>
      <xdr:spPr>
        <a:xfrm>
          <a:off x="14389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118671</xdr:rowOff>
    </xdr:from>
    <xdr:ext cx="405111" cy="259045"/>
    <xdr:sp macro="" textlink="">
      <xdr:nvSpPr>
        <xdr:cNvPr id="660" name="n_3mainValue【保健センター・保健所】&#10;有形固定資産減価償却率"/>
        <xdr:cNvSpPr txBox="1"/>
      </xdr:nvSpPr>
      <xdr:spPr>
        <a:xfrm>
          <a:off x="135007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79483</xdr:rowOff>
    </xdr:from>
    <xdr:ext cx="405111" cy="259045"/>
    <xdr:sp macro="" textlink="">
      <xdr:nvSpPr>
        <xdr:cNvPr id="661" name="n_4mainValue【保健センター・保健所】&#10;有形固定資産減価償却率"/>
        <xdr:cNvSpPr txBox="1"/>
      </xdr:nvSpPr>
      <xdr:spPr>
        <a:xfrm>
          <a:off x="12611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85" name="直線コネクタ 684"/>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7" name="直線コネクタ 68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8"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9" name="直線コネクタ 688"/>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0"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1" name="フローチャート: 判断 690"/>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2" name="フローチャート: 判断 691"/>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3" name="フローチャート: 判断 692"/>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94" name="フローチャート: 判断 693"/>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95" name="フローチャート: 判断 694"/>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170180</xdr:rowOff>
    </xdr:from>
    <xdr:to>
      <xdr:col>116</xdr:col>
      <xdr:colOff>114300</xdr:colOff>
      <xdr:row>63</xdr:row>
      <xdr:rowOff>100330</xdr:rowOff>
    </xdr:to>
    <xdr:sp macro="" textlink="">
      <xdr:nvSpPr>
        <xdr:cNvPr id="701" name="楕円 700"/>
        <xdr:cNvSpPr/>
      </xdr:nvSpPr>
      <xdr:spPr>
        <a:xfrm>
          <a:off x="221107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148607</xdr:rowOff>
    </xdr:from>
    <xdr:ext cx="469744" cy="259045"/>
    <xdr:sp macro="" textlink="">
      <xdr:nvSpPr>
        <xdr:cNvPr id="702" name="【保健センター・保健所】&#10;一人当たり面積該当値テキスト"/>
        <xdr:cNvSpPr txBox="1"/>
      </xdr:nvSpPr>
      <xdr:spPr>
        <a:xfrm>
          <a:off x="22199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703" name="楕円 702"/>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63</xdr:row>
      <xdr:rowOff>49530</xdr:rowOff>
    </xdr:to>
    <xdr:cxnSp macro="">
      <xdr:nvCxnSpPr>
        <xdr:cNvPr id="704" name="直線コネクタ 703"/>
        <xdr:cNvCxnSpPr/>
      </xdr:nvCxnSpPr>
      <xdr:spPr>
        <a:xfrm>
          <a:off x="21323300" y="107632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90170</xdr:rowOff>
    </xdr:from>
    <xdr:to>
      <xdr:col>107</xdr:col>
      <xdr:colOff>101600</xdr:colOff>
      <xdr:row>63</xdr:row>
      <xdr:rowOff>20320</xdr:rowOff>
    </xdr:to>
    <xdr:sp macro="" textlink="">
      <xdr:nvSpPr>
        <xdr:cNvPr id="705" name="楕円 704"/>
        <xdr:cNvSpPr/>
      </xdr:nvSpPr>
      <xdr:spPr>
        <a:xfrm>
          <a:off x="2038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140970</xdr:rowOff>
    </xdr:to>
    <xdr:cxnSp macro="">
      <xdr:nvCxnSpPr>
        <xdr:cNvPr id="706" name="直線コネクタ 705"/>
        <xdr:cNvCxnSpPr/>
      </xdr:nvCxnSpPr>
      <xdr:spPr>
        <a:xfrm flipV="1">
          <a:off x="20434300" y="1076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7" name="楕円 706"/>
        <xdr:cNvSpPr/>
      </xdr:nvSpPr>
      <xdr:spPr>
        <a:xfrm>
          <a:off x="19494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140970</xdr:rowOff>
    </xdr:from>
    <xdr:to>
      <xdr:col>107</xdr:col>
      <xdr:colOff>50800</xdr:colOff>
      <xdr:row>62</xdr:row>
      <xdr:rowOff>144780</xdr:rowOff>
    </xdr:to>
    <xdr:cxnSp macro="">
      <xdr:nvCxnSpPr>
        <xdr:cNvPr id="708" name="直線コネクタ 707"/>
        <xdr:cNvCxnSpPr/>
      </xdr:nvCxnSpPr>
      <xdr:spPr>
        <a:xfrm flipV="1">
          <a:off x="19545300" y="1077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97790</xdr:rowOff>
    </xdr:from>
    <xdr:to>
      <xdr:col>98</xdr:col>
      <xdr:colOff>38100</xdr:colOff>
      <xdr:row>63</xdr:row>
      <xdr:rowOff>27940</xdr:rowOff>
    </xdr:to>
    <xdr:sp macro="" textlink="">
      <xdr:nvSpPr>
        <xdr:cNvPr id="709" name="楕円 708"/>
        <xdr:cNvSpPr/>
      </xdr:nvSpPr>
      <xdr:spPr>
        <a:xfrm>
          <a:off x="18605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144780</xdr:rowOff>
    </xdr:from>
    <xdr:to>
      <xdr:col>102</xdr:col>
      <xdr:colOff>114300</xdr:colOff>
      <xdr:row>62</xdr:row>
      <xdr:rowOff>148590</xdr:rowOff>
    </xdr:to>
    <xdr:cxnSp macro="">
      <xdr:nvCxnSpPr>
        <xdr:cNvPr id="710" name="直線コネクタ 709"/>
        <xdr:cNvCxnSpPr/>
      </xdr:nvCxnSpPr>
      <xdr:spPr>
        <a:xfrm flipV="1">
          <a:off x="18656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1"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2"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15257</xdr:rowOff>
    </xdr:from>
    <xdr:ext cx="469744" cy="259045"/>
    <xdr:sp macro="" textlink="">
      <xdr:nvSpPr>
        <xdr:cNvPr id="713" name="n_3aveValue【保健センター・保健所】&#10;一人当たり面積"/>
        <xdr:cNvSpPr txBox="1"/>
      </xdr:nvSpPr>
      <xdr:spPr>
        <a:xfrm>
          <a:off x="19310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4" name="n_4ave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715"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11447</xdr:rowOff>
    </xdr:from>
    <xdr:ext cx="469744" cy="259045"/>
    <xdr:sp macro="" textlink="">
      <xdr:nvSpPr>
        <xdr:cNvPr id="716" name="n_2mainValue【保健センター・保健所】&#10;一人当たり面積"/>
        <xdr:cNvSpPr txBox="1"/>
      </xdr:nvSpPr>
      <xdr:spPr>
        <a:xfrm>
          <a:off x="20199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7" name="n_3main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44467</xdr:rowOff>
    </xdr:from>
    <xdr:ext cx="469744" cy="259045"/>
    <xdr:sp macro="" textlink="">
      <xdr:nvSpPr>
        <xdr:cNvPr id="718" name="n_4mainValue【保健センター・保健所】&#10;一人当たり面積"/>
        <xdr:cNvSpPr txBox="1"/>
      </xdr:nvSpPr>
      <xdr:spPr>
        <a:xfrm>
          <a:off x="18421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9" name="テキスト ボックス 738"/>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2" name="直線コネクタ 741"/>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3"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4" name="直線コネクタ 743"/>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45"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6" name="直線コネクタ 74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47"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8" name="フローチャート: 判断 747"/>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49" name="フローチャート: 判断 748"/>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0" name="フローチャート: 判断 749"/>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1" name="フローチャート: 判断 750"/>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2" name="フローチャート: 判断 751"/>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1270</xdr:rowOff>
    </xdr:from>
    <xdr:to>
      <xdr:col>85</xdr:col>
      <xdr:colOff>177800</xdr:colOff>
      <xdr:row>80</xdr:row>
      <xdr:rowOff>102870</xdr:rowOff>
    </xdr:to>
    <xdr:sp macro="" textlink="">
      <xdr:nvSpPr>
        <xdr:cNvPr id="758" name="楕円 757"/>
        <xdr:cNvSpPr/>
      </xdr:nvSpPr>
      <xdr:spPr>
        <a:xfrm>
          <a:off x="16268700" y="1371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24147</xdr:rowOff>
    </xdr:from>
    <xdr:ext cx="405111" cy="259045"/>
    <xdr:sp macro="" textlink="">
      <xdr:nvSpPr>
        <xdr:cNvPr id="759" name="【消防施設】&#10;有形固定資産減価償却率該当値テキスト"/>
        <xdr:cNvSpPr txBox="1"/>
      </xdr:nvSpPr>
      <xdr:spPr>
        <a:xfrm>
          <a:off x="16357600" y="1356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134620</xdr:rowOff>
    </xdr:from>
    <xdr:to>
      <xdr:col>81</xdr:col>
      <xdr:colOff>101600</xdr:colOff>
      <xdr:row>80</xdr:row>
      <xdr:rowOff>64770</xdr:rowOff>
    </xdr:to>
    <xdr:sp macro="" textlink="">
      <xdr:nvSpPr>
        <xdr:cNvPr id="760" name="楕円 759"/>
        <xdr:cNvSpPr/>
      </xdr:nvSpPr>
      <xdr:spPr>
        <a:xfrm>
          <a:off x="15430500" y="1367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13970</xdr:rowOff>
    </xdr:from>
    <xdr:to>
      <xdr:col>85</xdr:col>
      <xdr:colOff>127000</xdr:colOff>
      <xdr:row>80</xdr:row>
      <xdr:rowOff>52070</xdr:rowOff>
    </xdr:to>
    <xdr:cxnSp macro="">
      <xdr:nvCxnSpPr>
        <xdr:cNvPr id="761" name="直線コネクタ 760"/>
        <xdr:cNvCxnSpPr/>
      </xdr:nvCxnSpPr>
      <xdr:spPr>
        <a:xfrm>
          <a:off x="15481300" y="13729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2539</xdr:rowOff>
    </xdr:from>
    <xdr:to>
      <xdr:col>76</xdr:col>
      <xdr:colOff>165100</xdr:colOff>
      <xdr:row>80</xdr:row>
      <xdr:rowOff>104139</xdr:rowOff>
    </xdr:to>
    <xdr:sp macro="" textlink="">
      <xdr:nvSpPr>
        <xdr:cNvPr id="762" name="楕円 761"/>
        <xdr:cNvSpPr/>
      </xdr:nvSpPr>
      <xdr:spPr>
        <a:xfrm>
          <a:off x="14541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13970</xdr:rowOff>
    </xdr:from>
    <xdr:to>
      <xdr:col>81</xdr:col>
      <xdr:colOff>50800</xdr:colOff>
      <xdr:row>80</xdr:row>
      <xdr:rowOff>53339</xdr:rowOff>
    </xdr:to>
    <xdr:cxnSp macro="">
      <xdr:nvCxnSpPr>
        <xdr:cNvPr id="763" name="直線コネクタ 762"/>
        <xdr:cNvCxnSpPr/>
      </xdr:nvCxnSpPr>
      <xdr:spPr>
        <a:xfrm flipV="1">
          <a:off x="14592300" y="13729970"/>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139700</xdr:rowOff>
    </xdr:from>
    <xdr:to>
      <xdr:col>72</xdr:col>
      <xdr:colOff>38100</xdr:colOff>
      <xdr:row>80</xdr:row>
      <xdr:rowOff>69850</xdr:rowOff>
    </xdr:to>
    <xdr:sp macro="" textlink="">
      <xdr:nvSpPr>
        <xdr:cNvPr id="764" name="楕円 763"/>
        <xdr:cNvSpPr/>
      </xdr:nvSpPr>
      <xdr:spPr>
        <a:xfrm>
          <a:off x="1365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19050</xdr:rowOff>
    </xdr:from>
    <xdr:to>
      <xdr:col>76</xdr:col>
      <xdr:colOff>114300</xdr:colOff>
      <xdr:row>80</xdr:row>
      <xdr:rowOff>53339</xdr:rowOff>
    </xdr:to>
    <xdr:cxnSp macro="">
      <xdr:nvCxnSpPr>
        <xdr:cNvPr id="765" name="直線コネクタ 764"/>
        <xdr:cNvCxnSpPr/>
      </xdr:nvCxnSpPr>
      <xdr:spPr>
        <a:xfrm>
          <a:off x="13703300" y="13735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109220</xdr:rowOff>
    </xdr:from>
    <xdr:to>
      <xdr:col>67</xdr:col>
      <xdr:colOff>101600</xdr:colOff>
      <xdr:row>80</xdr:row>
      <xdr:rowOff>39370</xdr:rowOff>
    </xdr:to>
    <xdr:sp macro="" textlink="">
      <xdr:nvSpPr>
        <xdr:cNvPr id="766" name="楕円 765"/>
        <xdr:cNvSpPr/>
      </xdr:nvSpPr>
      <xdr:spPr>
        <a:xfrm>
          <a:off x="12763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160020</xdr:rowOff>
    </xdr:from>
    <xdr:to>
      <xdr:col>71</xdr:col>
      <xdr:colOff>177800</xdr:colOff>
      <xdr:row>80</xdr:row>
      <xdr:rowOff>19050</xdr:rowOff>
    </xdr:to>
    <xdr:cxnSp macro="">
      <xdr:nvCxnSpPr>
        <xdr:cNvPr id="767" name="直線コネクタ 766"/>
        <xdr:cNvCxnSpPr/>
      </xdr:nvCxnSpPr>
      <xdr:spPr>
        <a:xfrm>
          <a:off x="12814300" y="137045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68"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769" name="n_2aveValue【消防施設】&#10;有形固定資産減価償却率"/>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770" name="n_3aveValue【消防施設】&#10;有形固定資産減価償却率"/>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1"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81297</xdr:rowOff>
    </xdr:from>
    <xdr:ext cx="405111" cy="259045"/>
    <xdr:sp macro="" textlink="">
      <xdr:nvSpPr>
        <xdr:cNvPr id="772" name="n_1mainValue【消防施設】&#10;有形固定資産減価償却率"/>
        <xdr:cNvSpPr txBox="1"/>
      </xdr:nvSpPr>
      <xdr:spPr>
        <a:xfrm>
          <a:off x="152660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120666</xdr:rowOff>
    </xdr:from>
    <xdr:ext cx="405111" cy="259045"/>
    <xdr:sp macro="" textlink="">
      <xdr:nvSpPr>
        <xdr:cNvPr id="773" name="n_2mainValue【消防施設】&#10;有形固定資産減価償却率"/>
        <xdr:cNvSpPr txBox="1"/>
      </xdr:nvSpPr>
      <xdr:spPr>
        <a:xfrm>
          <a:off x="14389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774" name="n_3mainValue【消防施設】&#10;有形固定資産減価償却率"/>
        <xdr:cNvSpPr txBox="1"/>
      </xdr:nvSpPr>
      <xdr:spPr>
        <a:xfrm>
          <a:off x="13500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55897</xdr:rowOff>
    </xdr:from>
    <xdr:ext cx="405111" cy="259045"/>
    <xdr:sp macro="" textlink="">
      <xdr:nvSpPr>
        <xdr:cNvPr id="775" name="n_4mainValue【消防施設】&#10;有形固定資産減価償却率"/>
        <xdr:cNvSpPr txBox="1"/>
      </xdr:nvSpPr>
      <xdr:spPr>
        <a:xfrm>
          <a:off x="12611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89" name="テキスト ボックス 788"/>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1" name="テキスト ボックス 790"/>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3" name="テキスト ボックス 792"/>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95" name="テキスト ボックス 794"/>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97" name="テキスト ボックス 796"/>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99" name="直線コネクタ 798"/>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0"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1" name="直線コネクタ 800"/>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2"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3" name="直線コネクタ 802"/>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04"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05" name="フローチャート: 判断 804"/>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06" name="フローチャート: 判断 805"/>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07" name="フローチャート: 判断 806"/>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08" name="フローチャート: 判断 807"/>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09" name="フローチャート: 判断 808"/>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62567</xdr:rowOff>
    </xdr:from>
    <xdr:to>
      <xdr:col>116</xdr:col>
      <xdr:colOff>114300</xdr:colOff>
      <xdr:row>86</xdr:row>
      <xdr:rowOff>164167</xdr:rowOff>
    </xdr:to>
    <xdr:sp macro="" textlink="">
      <xdr:nvSpPr>
        <xdr:cNvPr id="815" name="楕円 814"/>
        <xdr:cNvSpPr/>
      </xdr:nvSpPr>
      <xdr:spPr>
        <a:xfrm>
          <a:off x="22110700" y="148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16"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62677</xdr:rowOff>
    </xdr:from>
    <xdr:to>
      <xdr:col>112</xdr:col>
      <xdr:colOff>38100</xdr:colOff>
      <xdr:row>86</xdr:row>
      <xdr:rowOff>164277</xdr:rowOff>
    </xdr:to>
    <xdr:sp macro="" textlink="">
      <xdr:nvSpPr>
        <xdr:cNvPr id="817" name="楕円 816"/>
        <xdr:cNvSpPr/>
      </xdr:nvSpPr>
      <xdr:spPr>
        <a:xfrm>
          <a:off x="21272500" y="1480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113367</xdr:rowOff>
    </xdr:from>
    <xdr:to>
      <xdr:col>116</xdr:col>
      <xdr:colOff>63500</xdr:colOff>
      <xdr:row>86</xdr:row>
      <xdr:rowOff>113477</xdr:rowOff>
    </xdr:to>
    <xdr:cxnSp macro="">
      <xdr:nvCxnSpPr>
        <xdr:cNvPr id="818" name="直線コネクタ 817"/>
        <xdr:cNvCxnSpPr/>
      </xdr:nvCxnSpPr>
      <xdr:spPr>
        <a:xfrm flipV="1">
          <a:off x="21323300" y="14858067"/>
          <a:ext cx="8382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62695</xdr:rowOff>
    </xdr:from>
    <xdr:to>
      <xdr:col>107</xdr:col>
      <xdr:colOff>101600</xdr:colOff>
      <xdr:row>86</xdr:row>
      <xdr:rowOff>164295</xdr:rowOff>
    </xdr:to>
    <xdr:sp macro="" textlink="">
      <xdr:nvSpPr>
        <xdr:cNvPr id="819" name="楕円 818"/>
        <xdr:cNvSpPr/>
      </xdr:nvSpPr>
      <xdr:spPr>
        <a:xfrm>
          <a:off x="20383500" y="148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113477</xdr:rowOff>
    </xdr:from>
    <xdr:to>
      <xdr:col>111</xdr:col>
      <xdr:colOff>177800</xdr:colOff>
      <xdr:row>86</xdr:row>
      <xdr:rowOff>113495</xdr:rowOff>
    </xdr:to>
    <xdr:cxnSp macro="">
      <xdr:nvCxnSpPr>
        <xdr:cNvPr id="820" name="直線コネクタ 819"/>
        <xdr:cNvCxnSpPr/>
      </xdr:nvCxnSpPr>
      <xdr:spPr>
        <a:xfrm flipV="1">
          <a:off x="20434300" y="14858177"/>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62708</xdr:rowOff>
    </xdr:from>
    <xdr:to>
      <xdr:col>102</xdr:col>
      <xdr:colOff>165100</xdr:colOff>
      <xdr:row>86</xdr:row>
      <xdr:rowOff>164308</xdr:rowOff>
    </xdr:to>
    <xdr:sp macro="" textlink="">
      <xdr:nvSpPr>
        <xdr:cNvPr id="821" name="楕円 820"/>
        <xdr:cNvSpPr/>
      </xdr:nvSpPr>
      <xdr:spPr>
        <a:xfrm>
          <a:off x="19494500" y="148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113495</xdr:rowOff>
    </xdr:from>
    <xdr:to>
      <xdr:col>107</xdr:col>
      <xdr:colOff>50800</xdr:colOff>
      <xdr:row>86</xdr:row>
      <xdr:rowOff>113508</xdr:rowOff>
    </xdr:to>
    <xdr:cxnSp macro="">
      <xdr:nvCxnSpPr>
        <xdr:cNvPr id="822" name="直線コネクタ 821"/>
        <xdr:cNvCxnSpPr/>
      </xdr:nvCxnSpPr>
      <xdr:spPr>
        <a:xfrm flipV="1">
          <a:off x="19545300" y="14858195"/>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62723</xdr:rowOff>
    </xdr:from>
    <xdr:to>
      <xdr:col>98</xdr:col>
      <xdr:colOff>38100</xdr:colOff>
      <xdr:row>86</xdr:row>
      <xdr:rowOff>164323</xdr:rowOff>
    </xdr:to>
    <xdr:sp macro="" textlink="">
      <xdr:nvSpPr>
        <xdr:cNvPr id="823" name="楕円 822"/>
        <xdr:cNvSpPr/>
      </xdr:nvSpPr>
      <xdr:spPr>
        <a:xfrm>
          <a:off x="18605500" y="1480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113508</xdr:rowOff>
    </xdr:from>
    <xdr:to>
      <xdr:col>102</xdr:col>
      <xdr:colOff>114300</xdr:colOff>
      <xdr:row>86</xdr:row>
      <xdr:rowOff>113523</xdr:rowOff>
    </xdr:to>
    <xdr:cxnSp macro="">
      <xdr:nvCxnSpPr>
        <xdr:cNvPr id="824" name="直線コネクタ 823"/>
        <xdr:cNvCxnSpPr/>
      </xdr:nvCxnSpPr>
      <xdr:spPr>
        <a:xfrm flipV="1">
          <a:off x="18656300" y="14858208"/>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25"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26"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27"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28"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155404</xdr:rowOff>
    </xdr:from>
    <xdr:ext cx="469744" cy="259045"/>
    <xdr:sp macro="" textlink="">
      <xdr:nvSpPr>
        <xdr:cNvPr id="829" name="n_1mainValue【消防施設】&#10;一人当たり面積"/>
        <xdr:cNvSpPr txBox="1"/>
      </xdr:nvSpPr>
      <xdr:spPr>
        <a:xfrm>
          <a:off x="21075727" y="1490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9372</xdr:rowOff>
    </xdr:from>
    <xdr:ext cx="469744" cy="259045"/>
    <xdr:sp macro="" textlink="">
      <xdr:nvSpPr>
        <xdr:cNvPr id="830" name="n_2mainValue【消防施設】&#10;一人当たり面積"/>
        <xdr:cNvSpPr txBox="1"/>
      </xdr:nvSpPr>
      <xdr:spPr>
        <a:xfrm>
          <a:off x="20199427" y="145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9385</xdr:rowOff>
    </xdr:from>
    <xdr:ext cx="469744" cy="259045"/>
    <xdr:sp macro="" textlink="">
      <xdr:nvSpPr>
        <xdr:cNvPr id="831" name="n_3mainValue【消防施設】&#10;一人当たり面積"/>
        <xdr:cNvSpPr txBox="1"/>
      </xdr:nvSpPr>
      <xdr:spPr>
        <a:xfrm>
          <a:off x="19310427" y="145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9400</xdr:rowOff>
    </xdr:from>
    <xdr:ext cx="469744" cy="259045"/>
    <xdr:sp macro="" textlink="">
      <xdr:nvSpPr>
        <xdr:cNvPr id="832" name="n_4mainValue【消防施設】&#10;一人当たり面積"/>
        <xdr:cNvSpPr txBox="1"/>
      </xdr:nvSpPr>
      <xdr:spPr>
        <a:xfrm>
          <a:off x="18421427" y="1458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58" name="直線コネクタ 857"/>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0" name="直線コネクタ 8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1"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2" name="直線コネクタ 861"/>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3"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4" name="フローチャート: 判断 863"/>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5" name="フローチャート: 判断 864"/>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66" name="フローチャート: 判断 865"/>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67" name="フローチャート: 判断 866"/>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68" name="フローチャート: 判断 867"/>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74" name="楕円 873"/>
        <xdr:cNvSpPr/>
      </xdr:nvSpPr>
      <xdr:spPr>
        <a:xfrm>
          <a:off x="16268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147519</xdr:rowOff>
    </xdr:from>
    <xdr:ext cx="405111" cy="259045"/>
    <xdr:sp macro="" textlink="">
      <xdr:nvSpPr>
        <xdr:cNvPr id="875" name="【庁舎】&#10;有形固定資産減価償却率該当値テキスト"/>
        <xdr:cNvSpPr txBox="1"/>
      </xdr:nvSpPr>
      <xdr:spPr>
        <a:xfrm>
          <a:off x="16357600"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876" name="楕円 875"/>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138249</xdr:rowOff>
    </xdr:from>
    <xdr:to>
      <xdr:col>85</xdr:col>
      <xdr:colOff>127000</xdr:colOff>
      <xdr:row>105</xdr:row>
      <xdr:rowOff>48442</xdr:rowOff>
    </xdr:to>
    <xdr:cxnSp macro="">
      <xdr:nvCxnSpPr>
        <xdr:cNvPr id="877" name="直線コネクタ 876"/>
        <xdr:cNvCxnSpPr/>
      </xdr:nvCxnSpPr>
      <xdr:spPr>
        <a:xfrm>
          <a:off x="15481300" y="17969049"/>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78" name="楕円 877"/>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104</xdr:row>
      <xdr:rowOff>138249</xdr:rowOff>
    </xdr:to>
    <xdr:cxnSp macro="">
      <xdr:nvCxnSpPr>
        <xdr:cNvPr id="879" name="直線コネクタ 878"/>
        <xdr:cNvCxnSpPr/>
      </xdr:nvCxnSpPr>
      <xdr:spPr>
        <a:xfrm>
          <a:off x="14592300" y="1793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80" name="楕円 879"/>
        <xdr:cNvSpPr/>
      </xdr:nvSpPr>
      <xdr:spPr>
        <a:xfrm>
          <a:off x="1365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89263</xdr:rowOff>
    </xdr:from>
    <xdr:to>
      <xdr:col>76</xdr:col>
      <xdr:colOff>114300</xdr:colOff>
      <xdr:row>104</xdr:row>
      <xdr:rowOff>102326</xdr:rowOff>
    </xdr:to>
    <xdr:cxnSp macro="">
      <xdr:nvCxnSpPr>
        <xdr:cNvPr id="881" name="直線コネクタ 880"/>
        <xdr:cNvCxnSpPr/>
      </xdr:nvCxnSpPr>
      <xdr:spPr>
        <a:xfrm>
          <a:off x="13703300" y="179200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82" name="楕円 881"/>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50074</xdr:rowOff>
    </xdr:from>
    <xdr:to>
      <xdr:col>71</xdr:col>
      <xdr:colOff>177800</xdr:colOff>
      <xdr:row>104</xdr:row>
      <xdr:rowOff>89263</xdr:rowOff>
    </xdr:to>
    <xdr:cxnSp macro="">
      <xdr:nvCxnSpPr>
        <xdr:cNvPr id="883" name="直線コネクタ 882"/>
        <xdr:cNvCxnSpPr/>
      </xdr:nvCxnSpPr>
      <xdr:spPr>
        <a:xfrm>
          <a:off x="12814300" y="17880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4"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85"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86"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87"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8726</xdr:rowOff>
    </xdr:from>
    <xdr:ext cx="405111" cy="259045"/>
    <xdr:sp macro="" textlink="">
      <xdr:nvSpPr>
        <xdr:cNvPr id="888" name="n_1main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144253</xdr:rowOff>
    </xdr:from>
    <xdr:ext cx="405111" cy="259045"/>
    <xdr:sp macro="" textlink="">
      <xdr:nvSpPr>
        <xdr:cNvPr id="889" name="n_2mainValue【庁舎】&#10;有形固定資産減価償却率"/>
        <xdr:cNvSpPr txBox="1"/>
      </xdr:nvSpPr>
      <xdr:spPr>
        <a:xfrm>
          <a:off x="14389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90" name="n_3main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91" name="n_4mainValue【庁舎】&#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17" name="直線コネクタ 916"/>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18"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19" name="直線コネクタ 918"/>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0"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1" name="直線コネクタ 920"/>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2"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3" name="フローチャート: 判断 922"/>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24" name="フローチャート: 判断 923"/>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25" name="フローチャート: 判断 924"/>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26" name="フローチャート: 判断 925"/>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27" name="フローチャート: 判断 926"/>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54792</xdr:rowOff>
    </xdr:from>
    <xdr:to>
      <xdr:col>116</xdr:col>
      <xdr:colOff>114300</xdr:colOff>
      <xdr:row>104</xdr:row>
      <xdr:rowOff>156392</xdr:rowOff>
    </xdr:to>
    <xdr:sp macro="" textlink="">
      <xdr:nvSpPr>
        <xdr:cNvPr id="933" name="楕円 932"/>
        <xdr:cNvSpPr/>
      </xdr:nvSpPr>
      <xdr:spPr>
        <a:xfrm>
          <a:off x="22110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77669</xdr:rowOff>
    </xdr:from>
    <xdr:ext cx="469744" cy="259045"/>
    <xdr:sp macro="" textlink="">
      <xdr:nvSpPr>
        <xdr:cNvPr id="934" name="【庁舎】&#10;一人当たり面積該当値テキスト"/>
        <xdr:cNvSpPr txBox="1"/>
      </xdr:nvSpPr>
      <xdr:spPr>
        <a:xfrm>
          <a:off x="22199600" y="177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66221</xdr:rowOff>
    </xdr:from>
    <xdr:to>
      <xdr:col>112</xdr:col>
      <xdr:colOff>38100</xdr:colOff>
      <xdr:row>104</xdr:row>
      <xdr:rowOff>167821</xdr:rowOff>
    </xdr:to>
    <xdr:sp macro="" textlink="">
      <xdr:nvSpPr>
        <xdr:cNvPr id="935" name="楕円 934"/>
        <xdr:cNvSpPr/>
      </xdr:nvSpPr>
      <xdr:spPr>
        <a:xfrm>
          <a:off x="21272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105592</xdr:rowOff>
    </xdr:from>
    <xdr:to>
      <xdr:col>116</xdr:col>
      <xdr:colOff>63500</xdr:colOff>
      <xdr:row>104</xdr:row>
      <xdr:rowOff>117021</xdr:rowOff>
    </xdr:to>
    <xdr:cxnSp macro="">
      <xdr:nvCxnSpPr>
        <xdr:cNvPr id="936" name="直線コネクタ 935"/>
        <xdr:cNvCxnSpPr/>
      </xdr:nvCxnSpPr>
      <xdr:spPr>
        <a:xfrm flipV="1">
          <a:off x="21323300" y="1793639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937" name="楕円 936"/>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117021</xdr:rowOff>
    </xdr:from>
    <xdr:to>
      <xdr:col>111</xdr:col>
      <xdr:colOff>177800</xdr:colOff>
      <xdr:row>104</xdr:row>
      <xdr:rowOff>133350</xdr:rowOff>
    </xdr:to>
    <xdr:cxnSp macro="">
      <xdr:nvCxnSpPr>
        <xdr:cNvPr id="938" name="直線コネクタ 937"/>
        <xdr:cNvCxnSpPr/>
      </xdr:nvCxnSpPr>
      <xdr:spPr>
        <a:xfrm flipV="1">
          <a:off x="20434300" y="1794782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939" name="楕円 938"/>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148045</xdr:rowOff>
    </xdr:to>
    <xdr:cxnSp macro="">
      <xdr:nvCxnSpPr>
        <xdr:cNvPr id="940" name="直線コネクタ 939"/>
        <xdr:cNvCxnSpPr/>
      </xdr:nvCxnSpPr>
      <xdr:spPr>
        <a:xfrm flipV="1">
          <a:off x="19545300" y="1796415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87449</xdr:rowOff>
    </xdr:from>
    <xdr:to>
      <xdr:col>98</xdr:col>
      <xdr:colOff>38100</xdr:colOff>
      <xdr:row>105</xdr:row>
      <xdr:rowOff>17599</xdr:rowOff>
    </xdr:to>
    <xdr:sp macro="" textlink="">
      <xdr:nvSpPr>
        <xdr:cNvPr id="941" name="楕円 940"/>
        <xdr:cNvSpPr/>
      </xdr:nvSpPr>
      <xdr:spPr>
        <a:xfrm>
          <a:off x="18605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138249</xdr:rowOff>
    </xdr:from>
    <xdr:to>
      <xdr:col>102</xdr:col>
      <xdr:colOff>114300</xdr:colOff>
      <xdr:row>104</xdr:row>
      <xdr:rowOff>148045</xdr:rowOff>
    </xdr:to>
    <xdr:cxnSp macro="">
      <xdr:nvCxnSpPr>
        <xdr:cNvPr id="942" name="直線コネクタ 941"/>
        <xdr:cNvCxnSpPr/>
      </xdr:nvCxnSpPr>
      <xdr:spPr>
        <a:xfrm>
          <a:off x="18656300" y="179690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3"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44"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45"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46"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12898</xdr:rowOff>
    </xdr:from>
    <xdr:ext cx="469744" cy="259045"/>
    <xdr:sp macro="" textlink="">
      <xdr:nvSpPr>
        <xdr:cNvPr id="947" name="n_1mainValue【庁舎】&#10;一人当たり面積"/>
        <xdr:cNvSpPr txBox="1"/>
      </xdr:nvSpPr>
      <xdr:spPr>
        <a:xfrm>
          <a:off x="21075727" y="17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948" name="n_2mainValue【庁舎】&#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949" name="n_3mainValue【庁舎】&#10;一人当たり面積"/>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34126</xdr:rowOff>
    </xdr:from>
    <xdr:ext cx="469744" cy="259045"/>
    <xdr:sp macro="" textlink="">
      <xdr:nvSpPr>
        <xdr:cNvPr id="950" name="n_4mainValue【庁舎】&#10;一人当たり面積"/>
        <xdr:cNvSpPr txBox="1"/>
      </xdr:nvSpPr>
      <xdr:spPr>
        <a:xfrm>
          <a:off x="184214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類似団体と比較して特に有形固定資産減価償却率が高くなっている施設は、体育館・プールである。これは、保有する</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施設が築</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年以上経過しているためである。</a:t>
          </a:r>
        </a:p>
        <a:p>
          <a:r>
            <a:rPr kumimoji="1" lang="ja-JP" altLang="en-US" sz="1050">
              <a:latin typeface="ＭＳ Ｐゴシック" panose="020B0600070205080204" pitchFamily="50" charset="-128"/>
              <a:ea typeface="ＭＳ Ｐゴシック" panose="020B0600070205080204" pitchFamily="50" charset="-128"/>
            </a:rPr>
            <a:t>　令和３年度に一般廃棄物処理施設の一人当たり有形固定資産（償却資産）額が大きく減少しているのは、令和３年度に処理の広域化に伴う廃棄物処理施設の解体が完了したためである。</a:t>
          </a:r>
        </a:p>
        <a:p>
          <a:r>
            <a:rPr kumimoji="1" lang="ja-JP" altLang="en-US" sz="1050">
              <a:latin typeface="ＭＳ Ｐゴシック" panose="020B0600070205080204" pitchFamily="50" charset="-128"/>
              <a:ea typeface="ＭＳ Ｐゴシック" panose="020B0600070205080204" pitchFamily="50" charset="-128"/>
            </a:rPr>
            <a:t>　令和２年度に消防施設の有形固定資産減価償却率が減少しているのは、令和２年度に消防署の建替えが完了したためである。</a:t>
          </a:r>
        </a:p>
        <a:p>
          <a:r>
            <a:rPr kumimoji="1" lang="ja-JP" altLang="en-US" sz="1050">
              <a:latin typeface="ＭＳ Ｐゴシック" panose="020B0600070205080204" pitchFamily="50" charset="-128"/>
              <a:ea typeface="ＭＳ Ｐゴシック" panose="020B0600070205080204" pitchFamily="50" charset="-128"/>
            </a:rPr>
            <a:t>　令和２年度に市民会館の有形固定資産減価償却率が大きく減少しているのは、令和１年度から令和２年度にかけて施設の大規模改修を実施しており、令和２年度に完了したためである。</a:t>
          </a:r>
        </a:p>
        <a:p>
          <a:r>
            <a:rPr kumimoji="1" lang="ja-JP" altLang="en-US" sz="1050">
              <a:latin typeface="ＭＳ Ｐゴシック" panose="020B0600070205080204" pitchFamily="50" charset="-128"/>
              <a:ea typeface="ＭＳ Ｐゴシック" panose="020B0600070205080204" pitchFamily="50" charset="-128"/>
            </a:rPr>
            <a:t>　また、令和３年度に市民会館の一人当たり有形固定資産（償却資産）額が大きく減少しているのは、令和３年度において固定資産台帳の再整備を行い、数値の修正を行ったためである。</a:t>
          </a:r>
        </a:p>
        <a:p>
          <a:r>
            <a:rPr kumimoji="1" lang="ja-JP" altLang="en-US" sz="1050">
              <a:latin typeface="ＭＳ Ｐゴシック" panose="020B0600070205080204" pitchFamily="50" charset="-128"/>
              <a:ea typeface="ＭＳ Ｐゴシック" panose="020B0600070205080204" pitchFamily="50" charset="-128"/>
            </a:rPr>
            <a:t>　今後も利用者数の動向等を注視しつつ、整備計画を策定し、施設の耐震化や老朽化した施設の適切な維持保全に努めていく。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の横ばいで類似団体や全国、県平均より低い水準で推移している。 これは市内に大型事業所がなく、市の産業構造が中小企業や農林水産業を中心としていることに加え、人口減少により、歳入における市税の割合が低く、財政基盤が弱いことが要因である。そのため、地方交付税に大きく依存した財政構造である。</a:t>
          </a:r>
        </a:p>
        <a:p>
          <a:r>
            <a:rPr kumimoji="1" lang="ja-JP" altLang="en-US" sz="1100">
              <a:latin typeface="ＭＳ Ｐゴシック" panose="020B0600070205080204" pitchFamily="50" charset="-128"/>
              <a:ea typeface="ＭＳ Ｐゴシック" panose="020B0600070205080204" pitchFamily="50" charset="-128"/>
            </a:rPr>
            <a:t>　今後とも、的確な課税客体の把握と徴収率向上に努め、自主財源の確保に努める。また、国・県補助金の活用など財源確保に努めるとともに、経常経費の削減による歳出の抑制を進め、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6" name="直線コネクタ 75"/>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4" name="楕円 93"/>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5" name="テキスト ボックス 94"/>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合併直後である平成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99.2</a:t>
          </a:r>
          <a:r>
            <a:rPr kumimoji="1" lang="ja-JP" altLang="en-US" sz="1100">
              <a:latin typeface="ＭＳ Ｐゴシック" panose="020B0600070205080204" pitchFamily="50" charset="-128"/>
              <a:ea typeface="ＭＳ Ｐゴシック" panose="020B0600070205080204" pitchFamily="50" charset="-128"/>
            </a:rPr>
            <a:t>％と比較すると年々改善し、平成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年度以降は類似団体の平均を下回っており、令和３年度は前年度から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84.4</a:t>
          </a:r>
          <a:r>
            <a:rPr kumimoji="1" lang="ja-JP" altLang="en-US" sz="1100">
              <a:latin typeface="ＭＳ Ｐゴシック" panose="020B0600070205080204" pitchFamily="50" charset="-128"/>
              <a:ea typeface="ＭＳ Ｐゴシック" panose="020B0600070205080204" pitchFamily="50" charset="-128"/>
            </a:rPr>
            <a:t>％となった。要因としては、地方交付税や地方特例交付金、および地方消費税交付金が大きく増加した一方、歳出経常一財においては令和２年度とほぼ横ばいであったことから経常収支比率の改善につな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近年の経常収支比率の改善は一過性のものと捉えており、依然として、財政構造の弾力性の確保のために改善を行っていく必要があり、今後も、市税等の徴収確保、定員適正化計画や行政改革推進計画、財政健全化計画に基づいた人件費・物件費の抑制、繰上償還の実施など財源確保と経常経費の抑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60</xdr:row>
      <xdr:rowOff>37465</xdr:rowOff>
    </xdr:to>
    <xdr:cxnSp macro="">
      <xdr:nvCxnSpPr>
        <xdr:cNvPr id="130" name="直線コネクタ 129"/>
        <xdr:cNvCxnSpPr/>
      </xdr:nvCxnSpPr>
      <xdr:spPr>
        <a:xfrm flipV="1">
          <a:off x="4114800" y="10167620"/>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37465</xdr:rowOff>
    </xdr:from>
    <xdr:to>
      <xdr:col>19</xdr:col>
      <xdr:colOff>133350</xdr:colOff>
      <xdr:row>60</xdr:row>
      <xdr:rowOff>150071</xdr:rowOff>
    </xdr:to>
    <xdr:cxnSp macro="">
      <xdr:nvCxnSpPr>
        <xdr:cNvPr id="133" name="直線コネクタ 132"/>
        <xdr:cNvCxnSpPr/>
      </xdr:nvCxnSpPr>
      <xdr:spPr>
        <a:xfrm flipV="1">
          <a:off x="3225800" y="10324465"/>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150071</xdr:rowOff>
    </xdr:from>
    <xdr:to>
      <xdr:col>15</xdr:col>
      <xdr:colOff>82550</xdr:colOff>
      <xdr:row>61</xdr:row>
      <xdr:rowOff>34925</xdr:rowOff>
    </xdr:to>
    <xdr:cxnSp macro="">
      <xdr:nvCxnSpPr>
        <xdr:cNvPr id="136" name="直線コネクタ 135"/>
        <xdr:cNvCxnSpPr/>
      </xdr:nvCxnSpPr>
      <xdr:spPr>
        <a:xfrm flipV="1">
          <a:off x="2336800" y="1043707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34925</xdr:rowOff>
    </xdr:to>
    <xdr:cxnSp macro="">
      <xdr:nvCxnSpPr>
        <xdr:cNvPr id="139" name="直線コネクタ 138"/>
        <xdr:cNvCxnSpPr/>
      </xdr:nvCxnSpPr>
      <xdr:spPr>
        <a:xfrm>
          <a:off x="1447800" y="1044913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49" name="楕円 148"/>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17797</xdr:rowOff>
    </xdr:from>
    <xdr:ext cx="762000" cy="259045"/>
    <xdr:sp macro="" textlink="">
      <xdr:nvSpPr>
        <xdr:cNvPr id="150" name="財政構造の弾力性該当値テキスト"/>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158115</xdr:rowOff>
    </xdr:from>
    <xdr:to>
      <xdr:col>19</xdr:col>
      <xdr:colOff>184150</xdr:colOff>
      <xdr:row>60</xdr:row>
      <xdr:rowOff>88265</xdr:rowOff>
    </xdr:to>
    <xdr:sp macro="" textlink="">
      <xdr:nvSpPr>
        <xdr:cNvPr id="151" name="楕円 150"/>
        <xdr:cNvSpPr/>
      </xdr:nvSpPr>
      <xdr:spPr>
        <a:xfrm>
          <a:off x="4064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98442</xdr:rowOff>
    </xdr:from>
    <xdr:ext cx="736600" cy="259045"/>
    <xdr:sp macro="" textlink="">
      <xdr:nvSpPr>
        <xdr:cNvPr id="152" name="テキスト ボックス 151"/>
        <xdr:cNvSpPr txBox="1"/>
      </xdr:nvSpPr>
      <xdr:spPr>
        <a:xfrm>
          <a:off x="3733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99271</xdr:rowOff>
    </xdr:from>
    <xdr:to>
      <xdr:col>15</xdr:col>
      <xdr:colOff>133350</xdr:colOff>
      <xdr:row>61</xdr:row>
      <xdr:rowOff>29421</xdr:rowOff>
    </xdr:to>
    <xdr:sp macro="" textlink="">
      <xdr:nvSpPr>
        <xdr:cNvPr id="153" name="楕円 152"/>
        <xdr:cNvSpPr/>
      </xdr:nvSpPr>
      <xdr:spPr>
        <a:xfrm>
          <a:off x="3175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39598</xdr:rowOff>
    </xdr:from>
    <xdr:ext cx="762000" cy="259045"/>
    <xdr:sp macro="" textlink="">
      <xdr:nvSpPr>
        <xdr:cNvPr id="154" name="テキスト ボックス 153"/>
        <xdr:cNvSpPr txBox="1"/>
      </xdr:nvSpPr>
      <xdr:spPr>
        <a:xfrm>
          <a:off x="2844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155575</xdr:rowOff>
    </xdr:from>
    <xdr:to>
      <xdr:col>11</xdr:col>
      <xdr:colOff>82550</xdr:colOff>
      <xdr:row>61</xdr:row>
      <xdr:rowOff>85725</xdr:rowOff>
    </xdr:to>
    <xdr:sp macro="" textlink="">
      <xdr:nvSpPr>
        <xdr:cNvPr id="155" name="楕円 154"/>
        <xdr:cNvSpPr/>
      </xdr:nvSpPr>
      <xdr:spPr>
        <a:xfrm>
          <a:off x="228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95902</xdr:rowOff>
    </xdr:from>
    <xdr:ext cx="762000" cy="259045"/>
    <xdr:sp macro="" textlink="">
      <xdr:nvSpPr>
        <xdr:cNvPr id="156" name="テキスト ボックス 155"/>
        <xdr:cNvSpPr txBox="1"/>
      </xdr:nvSpPr>
      <xdr:spPr>
        <a:xfrm>
          <a:off x="1955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57" name="楕円 156"/>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58" name="テキスト ボックス 157"/>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くなっているのは、本市の南北に縦長である地形や有人離島を有する等の地理的要因により行政機関（支所・出張所、教育関連施設、消防出張所等）を複数設置する必要があるため、配置する職員数が多く、人件費の負担が大きくなってい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て、人件費は、定員適正化計画の実施等により減少しているものの、物件費は、新型コロナウイルス対策として実施した新型コロナウイルスワクチン接種事業、特割宿泊キャンペーン事業等により増加したため、全体としては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今後も定員適正化計画に基づき職員の適正配置に努めるとともに、公共施設等総合管理計画に基づく施設の集約化・複合化を推進し、公共施設等の適正管理に努める。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26170</xdr:rowOff>
    </xdr:from>
    <xdr:to>
      <xdr:col>23</xdr:col>
      <xdr:colOff>133350</xdr:colOff>
      <xdr:row>83</xdr:row>
      <xdr:rowOff>44577</xdr:rowOff>
    </xdr:to>
    <xdr:cxnSp macro="">
      <xdr:nvCxnSpPr>
        <xdr:cNvPr id="192" name="直線コネクタ 191"/>
        <xdr:cNvCxnSpPr/>
      </xdr:nvCxnSpPr>
      <xdr:spPr>
        <a:xfrm>
          <a:off x="4114800" y="14256520"/>
          <a:ext cx="8382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7807</xdr:rowOff>
    </xdr:from>
    <xdr:to>
      <xdr:col>19</xdr:col>
      <xdr:colOff>133350</xdr:colOff>
      <xdr:row>83</xdr:row>
      <xdr:rowOff>26170</xdr:rowOff>
    </xdr:to>
    <xdr:cxnSp macro="">
      <xdr:nvCxnSpPr>
        <xdr:cNvPr id="195" name="直線コネクタ 194"/>
        <xdr:cNvCxnSpPr/>
      </xdr:nvCxnSpPr>
      <xdr:spPr>
        <a:xfrm>
          <a:off x="3225800" y="14238157"/>
          <a:ext cx="8890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1045</xdr:rowOff>
    </xdr:from>
    <xdr:to>
      <xdr:col>15</xdr:col>
      <xdr:colOff>82550</xdr:colOff>
      <xdr:row>83</xdr:row>
      <xdr:rowOff>7807</xdr:rowOff>
    </xdr:to>
    <xdr:cxnSp macro="">
      <xdr:nvCxnSpPr>
        <xdr:cNvPr id="198" name="直線コネクタ 197"/>
        <xdr:cNvCxnSpPr/>
      </xdr:nvCxnSpPr>
      <xdr:spPr>
        <a:xfrm>
          <a:off x="2336800" y="14231395"/>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164734</xdr:rowOff>
    </xdr:from>
    <xdr:to>
      <xdr:col>11</xdr:col>
      <xdr:colOff>31750</xdr:colOff>
      <xdr:row>83</xdr:row>
      <xdr:rowOff>1045</xdr:rowOff>
    </xdr:to>
    <xdr:cxnSp macro="">
      <xdr:nvCxnSpPr>
        <xdr:cNvPr id="201" name="直線コネクタ 200"/>
        <xdr:cNvCxnSpPr/>
      </xdr:nvCxnSpPr>
      <xdr:spPr>
        <a:xfrm>
          <a:off x="1447800" y="14223634"/>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165227</xdr:rowOff>
    </xdr:from>
    <xdr:to>
      <xdr:col>23</xdr:col>
      <xdr:colOff>184150</xdr:colOff>
      <xdr:row>83</xdr:row>
      <xdr:rowOff>95377</xdr:rowOff>
    </xdr:to>
    <xdr:sp macro="" textlink="">
      <xdr:nvSpPr>
        <xdr:cNvPr id="211" name="楕円 210"/>
        <xdr:cNvSpPr/>
      </xdr:nvSpPr>
      <xdr:spPr>
        <a:xfrm>
          <a:off x="4902200" y="142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137304</xdr:rowOff>
    </xdr:from>
    <xdr:ext cx="762000" cy="259045"/>
    <xdr:sp macro="" textlink="">
      <xdr:nvSpPr>
        <xdr:cNvPr id="212" name="人件費・物件費等の状況該当値テキスト"/>
        <xdr:cNvSpPr txBox="1"/>
      </xdr:nvSpPr>
      <xdr:spPr>
        <a:xfrm>
          <a:off x="5041900" y="141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146820</xdr:rowOff>
    </xdr:from>
    <xdr:to>
      <xdr:col>19</xdr:col>
      <xdr:colOff>184150</xdr:colOff>
      <xdr:row>83</xdr:row>
      <xdr:rowOff>76970</xdr:rowOff>
    </xdr:to>
    <xdr:sp macro="" textlink="">
      <xdr:nvSpPr>
        <xdr:cNvPr id="213" name="楕円 212"/>
        <xdr:cNvSpPr/>
      </xdr:nvSpPr>
      <xdr:spPr>
        <a:xfrm>
          <a:off x="4064000" y="14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61747</xdr:rowOff>
    </xdr:from>
    <xdr:ext cx="736600" cy="259045"/>
    <xdr:sp macro="" textlink="">
      <xdr:nvSpPr>
        <xdr:cNvPr id="214" name="テキスト ボックス 213"/>
        <xdr:cNvSpPr txBox="1"/>
      </xdr:nvSpPr>
      <xdr:spPr>
        <a:xfrm>
          <a:off x="3733800" y="1429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128457</xdr:rowOff>
    </xdr:from>
    <xdr:to>
      <xdr:col>15</xdr:col>
      <xdr:colOff>133350</xdr:colOff>
      <xdr:row>83</xdr:row>
      <xdr:rowOff>58607</xdr:rowOff>
    </xdr:to>
    <xdr:sp macro="" textlink="">
      <xdr:nvSpPr>
        <xdr:cNvPr id="215" name="楕円 214"/>
        <xdr:cNvSpPr/>
      </xdr:nvSpPr>
      <xdr:spPr>
        <a:xfrm>
          <a:off x="3175000" y="141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43384</xdr:rowOff>
    </xdr:from>
    <xdr:ext cx="762000" cy="259045"/>
    <xdr:sp macro="" textlink="">
      <xdr:nvSpPr>
        <xdr:cNvPr id="216" name="テキスト ボックス 215"/>
        <xdr:cNvSpPr txBox="1"/>
      </xdr:nvSpPr>
      <xdr:spPr>
        <a:xfrm>
          <a:off x="2844800" y="142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121695</xdr:rowOff>
    </xdr:from>
    <xdr:to>
      <xdr:col>11</xdr:col>
      <xdr:colOff>82550</xdr:colOff>
      <xdr:row>83</xdr:row>
      <xdr:rowOff>51845</xdr:rowOff>
    </xdr:to>
    <xdr:sp macro="" textlink="">
      <xdr:nvSpPr>
        <xdr:cNvPr id="217" name="楕円 216"/>
        <xdr:cNvSpPr/>
      </xdr:nvSpPr>
      <xdr:spPr>
        <a:xfrm>
          <a:off x="2286000" y="141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36622</xdr:rowOff>
    </xdr:from>
    <xdr:ext cx="762000" cy="259045"/>
    <xdr:sp macro="" textlink="">
      <xdr:nvSpPr>
        <xdr:cNvPr id="218" name="テキスト ボックス 217"/>
        <xdr:cNvSpPr txBox="1"/>
      </xdr:nvSpPr>
      <xdr:spPr>
        <a:xfrm>
          <a:off x="1955800" y="142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113934</xdr:rowOff>
    </xdr:from>
    <xdr:to>
      <xdr:col>7</xdr:col>
      <xdr:colOff>31750</xdr:colOff>
      <xdr:row>83</xdr:row>
      <xdr:rowOff>44084</xdr:rowOff>
    </xdr:to>
    <xdr:sp macro="" textlink="">
      <xdr:nvSpPr>
        <xdr:cNvPr id="219" name="楕円 218"/>
        <xdr:cNvSpPr/>
      </xdr:nvSpPr>
      <xdr:spPr>
        <a:xfrm>
          <a:off x="1397000" y="141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28861</xdr:rowOff>
    </xdr:from>
    <xdr:ext cx="762000" cy="259045"/>
    <xdr:sp macro="" textlink="">
      <xdr:nvSpPr>
        <xdr:cNvPr id="220" name="テキスト ボックス 219"/>
        <xdr:cNvSpPr txBox="1"/>
      </xdr:nvSpPr>
      <xdr:spPr>
        <a:xfrm>
          <a:off x="1066800" y="1425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類似団体平均と比較して低水準で推移している。今後も本市の財政状況及び類似団体等の状況を踏まえながら、給与の適正化に努める。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ラスパイレス指数については、地方公務員給与実態調査に基づくものであるが、これまでは決算年度の翌年の当該調査数値を用いていたが、今回から決算年度と同年の当該調査数値を用いることとしたため、前年度と同じ数値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54" name="直線コネクタ 253"/>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128411</xdr:rowOff>
    </xdr:to>
    <xdr:cxnSp macro="">
      <xdr:nvCxnSpPr>
        <xdr:cNvPr id="257" name="直線コネクタ 256"/>
        <xdr:cNvCxnSpPr/>
      </xdr:nvCxnSpPr>
      <xdr:spPr>
        <a:xfrm flipV="1">
          <a:off x="15290800" y="146988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86</xdr:row>
      <xdr:rowOff>128411</xdr:rowOff>
    </xdr:to>
    <xdr:cxnSp macro="">
      <xdr:nvCxnSpPr>
        <xdr:cNvPr id="260" name="直線コネクタ 259"/>
        <xdr:cNvCxnSpPr/>
      </xdr:nvCxnSpPr>
      <xdr:spPr>
        <a:xfrm>
          <a:off x="14401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141816</xdr:rowOff>
    </xdr:to>
    <xdr:cxnSp macro="">
      <xdr:nvCxnSpPr>
        <xdr:cNvPr id="263" name="直線コネクタ 262"/>
        <xdr:cNvCxnSpPr/>
      </xdr:nvCxnSpPr>
      <xdr:spPr>
        <a:xfrm flipV="1">
          <a:off x="13512800" y="148194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3" name="楕円 272"/>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91316</xdr:rowOff>
    </xdr:from>
    <xdr:ext cx="762000" cy="259045"/>
    <xdr:sp macro="" textlink="">
      <xdr:nvSpPr>
        <xdr:cNvPr id="274" name="給与水準   （国との比較）該当値テキスト"/>
        <xdr:cNvSpPr txBox="1"/>
      </xdr:nvSpPr>
      <xdr:spPr>
        <a:xfrm>
          <a:off x="171069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5" name="楕円 274"/>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76" name="テキスト ボックス 275"/>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7" name="楕円 276"/>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8" name="テキスト ボックス 277"/>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23989</xdr:rowOff>
    </xdr:from>
    <xdr:to>
      <xdr:col>68</xdr:col>
      <xdr:colOff>203200</xdr:colOff>
      <xdr:row>86</xdr:row>
      <xdr:rowOff>125589</xdr:rowOff>
    </xdr:to>
    <xdr:sp macro="" textlink="">
      <xdr:nvSpPr>
        <xdr:cNvPr id="279" name="楕円 278"/>
        <xdr:cNvSpPr/>
      </xdr:nvSpPr>
      <xdr:spPr>
        <a:xfrm>
          <a:off x="14351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80" name="テキスト ボックス 279"/>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1" name="楕円 280"/>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2" name="テキスト ボックス 281"/>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類似団体平均に比べ高い水準で推移している。これは人口は年々減少しているものの、本市の地理的要因により行政機関を複数設置せざるを得ないことが大きな要因である。</a:t>
          </a:r>
        </a:p>
        <a:p>
          <a:r>
            <a:rPr kumimoji="1" lang="ja-JP" altLang="en-US" sz="1100">
              <a:latin typeface="ＭＳ Ｐゴシック" panose="020B0600070205080204" pitchFamily="50" charset="-128"/>
              <a:ea typeface="ＭＳ Ｐゴシック" panose="020B0600070205080204" pitchFamily="50" charset="-128"/>
            </a:rPr>
            <a:t>　今後も人口減少に伴う交付税額の減額等、厳しい財政運営が予想されることから、定員適正化計画に基づき、計画的な人員の確保を行う。また、定年引上げ等の制度改正を見据え、職の整理等を行いながら多様な任用制度を活用するとともに、公共施設等総合管理計画に基づく公共施設の集約化・複合化を進めることにより、人件費の抑制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34109</xdr:rowOff>
    </xdr:from>
    <xdr:to>
      <xdr:col>81</xdr:col>
      <xdr:colOff>44450</xdr:colOff>
      <xdr:row>62</xdr:row>
      <xdr:rowOff>57090</xdr:rowOff>
    </xdr:to>
    <xdr:cxnSp macro="">
      <xdr:nvCxnSpPr>
        <xdr:cNvPr id="319" name="直線コネクタ 318"/>
        <xdr:cNvCxnSpPr/>
      </xdr:nvCxnSpPr>
      <xdr:spPr>
        <a:xfrm>
          <a:off x="16179800" y="1066400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30662</xdr:rowOff>
    </xdr:from>
    <xdr:to>
      <xdr:col>77</xdr:col>
      <xdr:colOff>44450</xdr:colOff>
      <xdr:row>62</xdr:row>
      <xdr:rowOff>34109</xdr:rowOff>
    </xdr:to>
    <xdr:cxnSp macro="">
      <xdr:nvCxnSpPr>
        <xdr:cNvPr id="322" name="直線コネクタ 321"/>
        <xdr:cNvCxnSpPr/>
      </xdr:nvCxnSpPr>
      <xdr:spPr>
        <a:xfrm>
          <a:off x="15290800" y="106605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30662</xdr:rowOff>
    </xdr:to>
    <xdr:cxnSp macro="">
      <xdr:nvCxnSpPr>
        <xdr:cNvPr id="325" name="直線コネクタ 324"/>
        <xdr:cNvCxnSpPr/>
      </xdr:nvCxnSpPr>
      <xdr:spPr>
        <a:xfrm>
          <a:off x="14401800" y="106467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159596</xdr:rowOff>
    </xdr:from>
    <xdr:to>
      <xdr:col>68</xdr:col>
      <xdr:colOff>152400</xdr:colOff>
      <xdr:row>62</xdr:row>
      <xdr:rowOff>16873</xdr:rowOff>
    </xdr:to>
    <xdr:cxnSp macro="">
      <xdr:nvCxnSpPr>
        <xdr:cNvPr id="328" name="直線コネクタ 327"/>
        <xdr:cNvCxnSpPr/>
      </xdr:nvCxnSpPr>
      <xdr:spPr>
        <a:xfrm>
          <a:off x="13512800" y="1061804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6290</xdr:rowOff>
    </xdr:from>
    <xdr:to>
      <xdr:col>81</xdr:col>
      <xdr:colOff>95250</xdr:colOff>
      <xdr:row>62</xdr:row>
      <xdr:rowOff>107890</xdr:rowOff>
    </xdr:to>
    <xdr:sp macro="" textlink="">
      <xdr:nvSpPr>
        <xdr:cNvPr id="338" name="楕円 337"/>
        <xdr:cNvSpPr/>
      </xdr:nvSpPr>
      <xdr:spPr>
        <a:xfrm>
          <a:off x="16967200" y="106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149817</xdr:rowOff>
    </xdr:from>
    <xdr:ext cx="762000" cy="259045"/>
    <xdr:sp macro="" textlink="">
      <xdr:nvSpPr>
        <xdr:cNvPr id="339" name="定員管理の状況該当値テキスト"/>
        <xdr:cNvSpPr txBox="1"/>
      </xdr:nvSpPr>
      <xdr:spPr>
        <a:xfrm>
          <a:off x="17106900" y="106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154759</xdr:rowOff>
    </xdr:from>
    <xdr:to>
      <xdr:col>77</xdr:col>
      <xdr:colOff>95250</xdr:colOff>
      <xdr:row>62</xdr:row>
      <xdr:rowOff>84909</xdr:rowOff>
    </xdr:to>
    <xdr:sp macro="" textlink="">
      <xdr:nvSpPr>
        <xdr:cNvPr id="340" name="楕円 339"/>
        <xdr:cNvSpPr/>
      </xdr:nvSpPr>
      <xdr:spPr>
        <a:xfrm>
          <a:off x="16129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69686</xdr:rowOff>
    </xdr:from>
    <xdr:ext cx="736600" cy="259045"/>
    <xdr:sp macro="" textlink="">
      <xdr:nvSpPr>
        <xdr:cNvPr id="341" name="テキスト ボックス 340"/>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151312</xdr:rowOff>
    </xdr:from>
    <xdr:to>
      <xdr:col>73</xdr:col>
      <xdr:colOff>44450</xdr:colOff>
      <xdr:row>62</xdr:row>
      <xdr:rowOff>81462</xdr:rowOff>
    </xdr:to>
    <xdr:sp macro="" textlink="">
      <xdr:nvSpPr>
        <xdr:cNvPr id="342" name="楕円 341"/>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66239</xdr:rowOff>
    </xdr:from>
    <xdr:ext cx="762000" cy="259045"/>
    <xdr:sp macro="" textlink="">
      <xdr:nvSpPr>
        <xdr:cNvPr id="343" name="テキスト ボックス 342"/>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4" name="楕円 343"/>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45" name="テキスト ボックス 344"/>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108796</xdr:rowOff>
    </xdr:from>
    <xdr:to>
      <xdr:col>64</xdr:col>
      <xdr:colOff>152400</xdr:colOff>
      <xdr:row>62</xdr:row>
      <xdr:rowOff>38946</xdr:rowOff>
    </xdr:to>
    <xdr:sp macro="" textlink="">
      <xdr:nvSpPr>
        <xdr:cNvPr id="346" name="楕円 345"/>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23723</xdr:rowOff>
    </xdr:from>
    <xdr:ext cx="762000" cy="259045"/>
    <xdr:sp macro="" textlink="">
      <xdr:nvSpPr>
        <xdr:cNvPr id="347" name="テキスト ボックス 346"/>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実質公債費比率は年々減少しており、類似団体と比較しても良好な状況を保っている。</a:t>
          </a:r>
        </a:p>
        <a:p>
          <a:r>
            <a:rPr kumimoji="1" lang="ja-JP" altLang="en-US" sz="1100">
              <a:latin typeface="ＭＳ Ｐゴシック" panose="020B0600070205080204" pitchFamily="50" charset="-128"/>
              <a:ea typeface="ＭＳ Ｐゴシック" panose="020B0600070205080204" pitchFamily="50" charset="-128"/>
            </a:rPr>
            <a:t>　令和３年度においては、これまでの計画的な繰上償還の実施や市債の新規発行額を元金償還額以内に抑制していること、および北松北部環境組合に対する公債費負担の減少により、前年度から</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ポイント改善し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しかしながら、令和２年度に発行した新しいまちづくり基金積立に係る合併特例事業債の元金償還の開始、また、北松北部環境組合において平成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実施した施設の長寿命化に対する地方債の元利償還金の開始に伴う負担金の増加により、今後は増加してくことが予想されるため、今後も計画的な繰上償還と交付税措置のある起債の借入れを行いながら、将来的な公債費負担の抑制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38629</xdr:rowOff>
    </xdr:from>
    <xdr:to>
      <xdr:col>81</xdr:col>
      <xdr:colOff>44450</xdr:colOff>
      <xdr:row>36</xdr:row>
      <xdr:rowOff>68792</xdr:rowOff>
    </xdr:to>
    <xdr:cxnSp macro="">
      <xdr:nvCxnSpPr>
        <xdr:cNvPr id="381" name="直線コネクタ 380"/>
        <xdr:cNvCxnSpPr/>
      </xdr:nvCxnSpPr>
      <xdr:spPr>
        <a:xfrm flipV="1">
          <a:off x="16179800" y="621082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68792</xdr:rowOff>
    </xdr:from>
    <xdr:to>
      <xdr:col>77</xdr:col>
      <xdr:colOff>44450</xdr:colOff>
      <xdr:row>36</xdr:row>
      <xdr:rowOff>102976</xdr:rowOff>
    </xdr:to>
    <xdr:cxnSp macro="">
      <xdr:nvCxnSpPr>
        <xdr:cNvPr id="384" name="直線コネクタ 383"/>
        <xdr:cNvCxnSpPr/>
      </xdr:nvCxnSpPr>
      <xdr:spPr>
        <a:xfrm flipV="1">
          <a:off x="15290800" y="6240992"/>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102976</xdr:rowOff>
    </xdr:from>
    <xdr:to>
      <xdr:col>72</xdr:col>
      <xdr:colOff>203200</xdr:colOff>
      <xdr:row>36</xdr:row>
      <xdr:rowOff>123084</xdr:rowOff>
    </xdr:to>
    <xdr:cxnSp macro="">
      <xdr:nvCxnSpPr>
        <xdr:cNvPr id="387" name="直線コネクタ 386"/>
        <xdr:cNvCxnSpPr/>
      </xdr:nvCxnSpPr>
      <xdr:spPr>
        <a:xfrm flipV="1">
          <a:off x="14401800" y="627517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123084</xdr:rowOff>
    </xdr:from>
    <xdr:to>
      <xdr:col>68</xdr:col>
      <xdr:colOff>152400</xdr:colOff>
      <xdr:row>36</xdr:row>
      <xdr:rowOff>135149</xdr:rowOff>
    </xdr:to>
    <xdr:cxnSp macro="">
      <xdr:nvCxnSpPr>
        <xdr:cNvPr id="390" name="直線コネクタ 389"/>
        <xdr:cNvCxnSpPr/>
      </xdr:nvCxnSpPr>
      <xdr:spPr>
        <a:xfrm flipV="1">
          <a:off x="13512800" y="62952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159279</xdr:rowOff>
    </xdr:from>
    <xdr:to>
      <xdr:col>81</xdr:col>
      <xdr:colOff>95250</xdr:colOff>
      <xdr:row>36</xdr:row>
      <xdr:rowOff>89429</xdr:rowOff>
    </xdr:to>
    <xdr:sp macro="" textlink="">
      <xdr:nvSpPr>
        <xdr:cNvPr id="400" name="楕円 399"/>
        <xdr:cNvSpPr/>
      </xdr:nvSpPr>
      <xdr:spPr>
        <a:xfrm>
          <a:off x="16967200" y="616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80556</xdr:rowOff>
    </xdr:from>
    <xdr:ext cx="762000" cy="259045"/>
    <xdr:sp macro="" textlink="">
      <xdr:nvSpPr>
        <xdr:cNvPr id="401" name="公債費負担の状況該当値テキスト"/>
        <xdr:cNvSpPr txBox="1"/>
      </xdr:nvSpPr>
      <xdr:spPr>
        <a:xfrm>
          <a:off x="17106900" y="608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17992</xdr:rowOff>
    </xdr:from>
    <xdr:to>
      <xdr:col>77</xdr:col>
      <xdr:colOff>95250</xdr:colOff>
      <xdr:row>36</xdr:row>
      <xdr:rowOff>119592</xdr:rowOff>
    </xdr:to>
    <xdr:sp macro="" textlink="">
      <xdr:nvSpPr>
        <xdr:cNvPr id="402" name="楕円 401"/>
        <xdr:cNvSpPr/>
      </xdr:nvSpPr>
      <xdr:spPr>
        <a:xfrm>
          <a:off x="16129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129769</xdr:rowOff>
    </xdr:from>
    <xdr:ext cx="736600" cy="259045"/>
    <xdr:sp macro="" textlink="">
      <xdr:nvSpPr>
        <xdr:cNvPr id="403" name="テキスト ボックス 402"/>
        <xdr:cNvSpPr txBox="1"/>
      </xdr:nvSpPr>
      <xdr:spPr>
        <a:xfrm>
          <a:off x="15798800" y="59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52176</xdr:rowOff>
    </xdr:from>
    <xdr:to>
      <xdr:col>73</xdr:col>
      <xdr:colOff>44450</xdr:colOff>
      <xdr:row>36</xdr:row>
      <xdr:rowOff>153776</xdr:rowOff>
    </xdr:to>
    <xdr:sp macro="" textlink="">
      <xdr:nvSpPr>
        <xdr:cNvPr id="404" name="楕円 403"/>
        <xdr:cNvSpPr/>
      </xdr:nvSpPr>
      <xdr:spPr>
        <a:xfrm>
          <a:off x="15240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163953</xdr:rowOff>
    </xdr:from>
    <xdr:ext cx="762000" cy="259045"/>
    <xdr:sp macro="" textlink="">
      <xdr:nvSpPr>
        <xdr:cNvPr id="405" name="テキスト ボックス 404"/>
        <xdr:cNvSpPr txBox="1"/>
      </xdr:nvSpPr>
      <xdr:spPr>
        <a:xfrm>
          <a:off x="14909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72284</xdr:rowOff>
    </xdr:from>
    <xdr:to>
      <xdr:col>68</xdr:col>
      <xdr:colOff>203200</xdr:colOff>
      <xdr:row>37</xdr:row>
      <xdr:rowOff>2434</xdr:rowOff>
    </xdr:to>
    <xdr:sp macro="" textlink="">
      <xdr:nvSpPr>
        <xdr:cNvPr id="406" name="楕円 405"/>
        <xdr:cNvSpPr/>
      </xdr:nvSpPr>
      <xdr:spPr>
        <a:xfrm>
          <a:off x="14351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12611</xdr:rowOff>
    </xdr:from>
    <xdr:ext cx="762000" cy="259045"/>
    <xdr:sp macro="" textlink="">
      <xdr:nvSpPr>
        <xdr:cNvPr id="407" name="テキスト ボックス 406"/>
        <xdr:cNvSpPr txBox="1"/>
      </xdr:nvSpPr>
      <xdr:spPr>
        <a:xfrm>
          <a:off x="14020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84349</xdr:rowOff>
    </xdr:from>
    <xdr:to>
      <xdr:col>64</xdr:col>
      <xdr:colOff>152400</xdr:colOff>
      <xdr:row>37</xdr:row>
      <xdr:rowOff>14499</xdr:rowOff>
    </xdr:to>
    <xdr:sp macro="" textlink="">
      <xdr:nvSpPr>
        <xdr:cNvPr id="408" name="楕円 407"/>
        <xdr:cNvSpPr/>
      </xdr:nvSpPr>
      <xdr:spPr>
        <a:xfrm>
          <a:off x="134620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24676</xdr:rowOff>
    </xdr:from>
    <xdr:ext cx="762000" cy="259045"/>
    <xdr:sp macro="" textlink="">
      <xdr:nvSpPr>
        <xdr:cNvPr id="409" name="テキスト ボックス 408"/>
        <xdr:cNvSpPr txBox="1"/>
      </xdr:nvSpPr>
      <xdr:spPr>
        <a:xfrm>
          <a:off x="13131800" y="60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減少傾向にあった将来負担比率は平成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年度以降発生していない。これは計画的な繰上償還と財政調整基金をはじめとした基金残高の確保によるものである。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においては、地方債残高は減少し、新しいまちづくり基金と財政調整基金の積立により充当可能基金が増加した一方、基準財政需要額算入見込額の大幅な減少に伴い、前年度から若干悪化し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今後も計画的な繰上償還の実施や市債の新規発行額を元金償還額以内に抑制するなど、公債費等義務的経費の削減を中心とする行財政改革を進め、財政の健全化に努める。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1" name="将来負担の状況平均値テキスト"/>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2" name="フローチャート: 判断 441"/>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3" name="フローチャート: 判断 442"/>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4" name="テキスト ボックス 443"/>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65507</xdr:rowOff>
    </xdr:from>
    <xdr:to>
      <xdr:col>73</xdr:col>
      <xdr:colOff>44450</xdr:colOff>
      <xdr:row>15</xdr:row>
      <xdr:rowOff>167107</xdr:rowOff>
    </xdr:to>
    <xdr:sp macro="" textlink="">
      <xdr:nvSpPr>
        <xdr:cNvPr id="445" name="フローチャート: 判断 444"/>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6" name="テキスト ボックス 445"/>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60198</xdr:rowOff>
    </xdr:from>
    <xdr:to>
      <xdr:col>68</xdr:col>
      <xdr:colOff>203200</xdr:colOff>
      <xdr:row>15</xdr:row>
      <xdr:rowOff>161798</xdr:rowOff>
    </xdr:to>
    <xdr:sp macro="" textlink="">
      <xdr:nvSpPr>
        <xdr:cNvPr id="447" name="フローチャート: 判断 446"/>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48" name="テキスト ボックス 447"/>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49" name="フローチャート: 判断 448"/>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0" name="テキスト ボックス 449"/>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76991</xdr:rowOff>
    </xdr:from>
    <xdr:ext cx="9099176" cy="425758"/>
    <xdr:sp macro="" textlink="">
      <xdr:nvSpPr>
        <xdr:cNvPr id="456" name="テキスト ボックス 455">
          <a:extLst>
            <a:ext uri="{FF2B5EF4-FFF2-40B4-BE49-F238E27FC236}">
              <a16:creationId xmlns:a16="http://schemas.microsoft.com/office/drawing/2014/main" id="{B7833EC5-7802-49C9-93AF-5F55205E114C}"/>
            </a:ext>
          </a:extLst>
        </xdr:cNvPr>
        <xdr:cNvSpPr txBox="1"/>
      </xdr:nvSpPr>
      <xdr:spPr>
        <a:xfrm>
          <a:off x="773906" y="4410866"/>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定員適正化計画を上回る職員数の削減（退職不補充、早期退職勧奨）等により人件費の抑制が図られており、令和３年度においては、対前年度比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類似団体と比較すると人件費に係る経常収支比率は低くなっているが、定員適正化計画により職員数の削減が進む一方で、会計年度任用職員は増加傾向にあることから、今後は職員数と同様に適正化を図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24130</xdr:rowOff>
    </xdr:to>
    <xdr:cxnSp macro="">
      <xdr:nvCxnSpPr>
        <xdr:cNvPr id="66" name="直線コネクタ 65"/>
        <xdr:cNvCxnSpPr/>
      </xdr:nvCxnSpPr>
      <xdr:spPr>
        <a:xfrm flipV="1">
          <a:off x="3987800" y="6253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24130</xdr:rowOff>
    </xdr:to>
    <xdr:cxnSp macro="">
      <xdr:nvCxnSpPr>
        <xdr:cNvPr id="69" name="直線コネクタ 68"/>
        <xdr:cNvCxnSpPr/>
      </xdr:nvCxnSpPr>
      <xdr:spPr>
        <a:xfrm>
          <a:off x="3098800" y="62458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73660</xdr:rowOff>
    </xdr:to>
    <xdr:cxnSp macro="">
      <xdr:nvCxnSpPr>
        <xdr:cNvPr id="72" name="直線コネクタ 71"/>
        <xdr:cNvCxnSpPr/>
      </xdr:nvCxnSpPr>
      <xdr:spPr>
        <a:xfrm>
          <a:off x="2209800" y="620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35560</xdr:rowOff>
    </xdr:to>
    <xdr:cxnSp macro="">
      <xdr:nvCxnSpPr>
        <xdr:cNvPr id="75" name="直線コネクタ 74"/>
        <xdr:cNvCxnSpPr/>
      </xdr:nvCxnSpPr>
      <xdr:spPr>
        <a:xfrm>
          <a:off x="1320800" y="6162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類似団体平均と比較すると物件費に係る経常収支比率は低くなっているが、公共施設等の維持管理経費や各種機器等の保守点検業務経費は増加傾向にある。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今後も光熱水費や燃料費等の高騰や委託費の増等により増加が見込まれるため、維持管理経費や内部管理経費について徹底した見直しを行い、物件費の抑制に努める。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152400</xdr:rowOff>
    </xdr:to>
    <xdr:cxnSp macro="">
      <xdr:nvCxnSpPr>
        <xdr:cNvPr id="127" name="直線コネクタ 126"/>
        <xdr:cNvCxnSpPr/>
      </xdr:nvCxnSpPr>
      <xdr:spPr>
        <a:xfrm flipV="1">
          <a:off x="15671800" y="2806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18</xdr:row>
      <xdr:rowOff>38100</xdr:rowOff>
    </xdr:to>
    <xdr:cxnSp macro="">
      <xdr:nvCxnSpPr>
        <xdr:cNvPr id="130" name="直線コネクタ 129"/>
        <xdr:cNvCxnSpPr/>
      </xdr:nvCxnSpPr>
      <xdr:spPr>
        <a:xfrm flipV="1">
          <a:off x="14782800" y="2895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0</xdr:rowOff>
    </xdr:from>
    <xdr:to>
      <xdr:col>73</xdr:col>
      <xdr:colOff>180975</xdr:colOff>
      <xdr:row>18</xdr:row>
      <xdr:rowOff>38100</xdr:rowOff>
    </xdr:to>
    <xdr:cxnSp macro="">
      <xdr:nvCxnSpPr>
        <xdr:cNvPr id="133" name="直線コネクタ 132"/>
        <xdr:cNvCxnSpPr/>
      </xdr:nvCxnSpPr>
      <xdr:spPr>
        <a:xfrm>
          <a:off x="13893800" y="308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0</xdr:rowOff>
    </xdr:to>
    <xdr:cxnSp macro="">
      <xdr:nvCxnSpPr>
        <xdr:cNvPr id="136" name="直線コネクタ 135"/>
        <xdr:cNvCxnSpPr/>
      </xdr:nvCxnSpPr>
      <xdr:spPr>
        <a:xfrm>
          <a:off x="13004800" y="3035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46" name="楕円 145"/>
        <xdr:cNvSpPr/>
      </xdr:nvSpPr>
      <xdr:spPr>
        <a:xfrm>
          <a:off x="164592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29227</xdr:rowOff>
    </xdr:from>
    <xdr:ext cx="762000" cy="259045"/>
    <xdr:sp macro="" textlink="">
      <xdr:nvSpPr>
        <xdr:cNvPr id="147" name="物件費該当値テキスト"/>
        <xdr:cNvSpPr txBox="1"/>
      </xdr:nvSpPr>
      <xdr:spPr>
        <a:xfrm>
          <a:off x="165989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8" name="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41927</xdr:rowOff>
    </xdr:from>
    <xdr:ext cx="736600" cy="259045"/>
    <xdr:sp macro="" textlink="">
      <xdr:nvSpPr>
        <xdr:cNvPr id="149" name="テキスト ボックス 148"/>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99077</xdr:rowOff>
    </xdr:from>
    <xdr:ext cx="762000" cy="259045"/>
    <xdr:sp macro="" textlink="">
      <xdr:nvSpPr>
        <xdr:cNvPr id="151" name="テキスト ボックス 150"/>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120650</xdr:rowOff>
    </xdr:from>
    <xdr:to>
      <xdr:col>69</xdr:col>
      <xdr:colOff>142875</xdr:colOff>
      <xdr:row>18</xdr:row>
      <xdr:rowOff>50800</xdr:rowOff>
    </xdr:to>
    <xdr:sp macro="" textlink="">
      <xdr:nvSpPr>
        <xdr:cNvPr id="152" name="楕円 151"/>
        <xdr:cNvSpPr/>
      </xdr:nvSpPr>
      <xdr:spPr>
        <a:xfrm>
          <a:off x="13843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53" name="テキスト ボックス 152"/>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類似団体と比較すると扶助費に係る経常収支比率は高くなっており、年々上昇傾向にあったが、令和３年度においては、前年度と同様に減少し、対前年度比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主な要因としては、乳幼児数の減少に伴う幼児教育・保育無償化による保育給付事業費の減、および児童扶養手当給付費の減等があげられる。</a:t>
          </a:r>
        </a:p>
        <a:p>
          <a:r>
            <a:rPr kumimoji="1" lang="ja-JP" altLang="en-US" sz="1100">
              <a:latin typeface="ＭＳ Ｐゴシック" panose="020B0600070205080204" pitchFamily="50" charset="-128"/>
              <a:ea typeface="ＭＳ Ｐゴシック" panose="020B0600070205080204" pitchFamily="50" charset="-128"/>
            </a:rPr>
            <a:t>　扶助費については、高齢化や景気低迷などの社会情勢により増加していくことが予測されるため、今後も資格審査等の認定や給付の適正化により、急激な上昇を抑制するよう努める。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88" name="直線コネクタ 187"/>
        <xdr:cNvCxnSpPr/>
      </xdr:nvCxnSpPr>
      <xdr:spPr>
        <a:xfrm flipV="1">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76200</xdr:rowOff>
    </xdr:to>
    <xdr:cxnSp macro="">
      <xdr:nvCxnSpPr>
        <xdr:cNvPr id="191" name="直線コネクタ 190"/>
        <xdr:cNvCxnSpPr/>
      </xdr:nvCxnSpPr>
      <xdr:spPr>
        <a:xfrm flipV="1">
          <a:off x="3098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63500</xdr:rowOff>
    </xdr:from>
    <xdr:to>
      <xdr:col>15</xdr:col>
      <xdr:colOff>98425</xdr:colOff>
      <xdr:row>58</xdr:row>
      <xdr:rowOff>76200</xdr:rowOff>
    </xdr:to>
    <xdr:cxnSp macro="">
      <xdr:nvCxnSpPr>
        <xdr:cNvPr id="194" name="直線コネクタ 193"/>
        <xdr:cNvCxnSpPr/>
      </xdr:nvCxnSpPr>
      <xdr:spPr>
        <a:xfrm>
          <a:off x="2209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63500</xdr:rowOff>
    </xdr:to>
    <xdr:cxnSp macro="">
      <xdr:nvCxnSpPr>
        <xdr:cNvPr id="197" name="直線コネクタ 196"/>
        <xdr:cNvCxnSpPr/>
      </xdr:nvCxnSpPr>
      <xdr:spPr>
        <a:xfrm>
          <a:off x="1320800" y="995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09" name="楕円 208"/>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0" name="テキスト ボックス 209"/>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1" name="楕円 210"/>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2" name="テキスト ボックス 211"/>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6" name="テキスト ボックス 215"/>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や全国、県平均より低い水準で横ばいに推移している。経費の内訳としては、国民健康保険や後期高齢者医療、介護保険等の特別会計への繰出金が主なものである。年々、高齢化の進行に伴い介護給付費が増加しており、それに伴って繰出金の増加に繋がっている。これら特別会計への繰出金については、大部分が一般財源で賄われているため、医療費などの抑制を図るとともに、収入の確保や保険料などの適正化による経営の健全化を図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140063</xdr:rowOff>
    </xdr:from>
    <xdr:to>
      <xdr:col>82</xdr:col>
      <xdr:colOff>107950</xdr:colOff>
      <xdr:row>54</xdr:row>
      <xdr:rowOff>166188</xdr:rowOff>
    </xdr:to>
    <xdr:cxnSp macro="">
      <xdr:nvCxnSpPr>
        <xdr:cNvPr id="251" name="直線コネクタ 250"/>
        <xdr:cNvCxnSpPr/>
      </xdr:nvCxnSpPr>
      <xdr:spPr>
        <a:xfrm flipV="1">
          <a:off x="15671800" y="9398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166188</xdr:rowOff>
    </xdr:from>
    <xdr:to>
      <xdr:col>78</xdr:col>
      <xdr:colOff>69850</xdr:colOff>
      <xdr:row>55</xdr:row>
      <xdr:rowOff>1270</xdr:rowOff>
    </xdr:to>
    <xdr:cxnSp macro="">
      <xdr:nvCxnSpPr>
        <xdr:cNvPr id="254" name="直線コネクタ 253"/>
        <xdr:cNvCxnSpPr/>
      </xdr:nvCxnSpPr>
      <xdr:spPr>
        <a:xfrm flipV="1">
          <a:off x="14782800" y="94244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55</xdr:row>
      <xdr:rowOff>1270</xdr:rowOff>
    </xdr:to>
    <xdr:cxnSp macro="">
      <xdr:nvCxnSpPr>
        <xdr:cNvPr id="257" name="直線コネクタ 256"/>
        <xdr:cNvCxnSpPr/>
      </xdr:nvCxnSpPr>
      <xdr:spPr>
        <a:xfrm>
          <a:off x="13893800" y="9417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14333</xdr:rowOff>
    </xdr:to>
    <xdr:cxnSp macro="">
      <xdr:nvCxnSpPr>
        <xdr:cNvPr id="260" name="直線コネクタ 259"/>
        <xdr:cNvCxnSpPr/>
      </xdr:nvCxnSpPr>
      <xdr:spPr>
        <a:xfrm flipV="1">
          <a:off x="13004800" y="9417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89263</xdr:rowOff>
    </xdr:from>
    <xdr:to>
      <xdr:col>82</xdr:col>
      <xdr:colOff>158750</xdr:colOff>
      <xdr:row>55</xdr:row>
      <xdr:rowOff>19413</xdr:rowOff>
    </xdr:to>
    <xdr:sp macro="" textlink="">
      <xdr:nvSpPr>
        <xdr:cNvPr id="270" name="楕円 269"/>
        <xdr:cNvSpPr/>
      </xdr:nvSpPr>
      <xdr:spPr>
        <a:xfrm>
          <a:off x="164592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105790</xdr:rowOff>
    </xdr:from>
    <xdr:ext cx="762000" cy="259045"/>
    <xdr:sp macro="" textlink="">
      <xdr:nvSpPr>
        <xdr:cNvPr id="271" name="その他該当値テキスト"/>
        <xdr:cNvSpPr txBox="1"/>
      </xdr:nvSpPr>
      <xdr:spPr>
        <a:xfrm>
          <a:off x="16598900" y="919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2" name="楕円 271"/>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3" name="テキスト ボックス 272"/>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4" name="楕円 273"/>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5" name="テキスト ボックス 274"/>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6" name="楕円 275"/>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7" name="テキスト ボックス 276"/>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134983</xdr:rowOff>
    </xdr:from>
    <xdr:to>
      <xdr:col>65</xdr:col>
      <xdr:colOff>53975</xdr:colOff>
      <xdr:row>55</xdr:row>
      <xdr:rowOff>65133</xdr:rowOff>
    </xdr:to>
    <xdr:sp macro="" textlink="">
      <xdr:nvSpPr>
        <xdr:cNvPr id="278" name="楕円 277"/>
        <xdr:cNvSpPr/>
      </xdr:nvSpPr>
      <xdr:spPr>
        <a:xfrm>
          <a:off x="12954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75310</xdr:rowOff>
    </xdr:from>
    <xdr:ext cx="762000" cy="259045"/>
    <xdr:sp macro="" textlink="">
      <xdr:nvSpPr>
        <xdr:cNvPr id="279" name="テキスト ボックス 278"/>
        <xdr:cNvSpPr txBox="1"/>
      </xdr:nvSpPr>
      <xdr:spPr>
        <a:xfrm>
          <a:off x="12623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補助費等に係る経常収支比率は年々減少傾向にあり、令和元年度からは類似団体平均より低い水準となっている。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令和３年度においては、本市と近隣市の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市で構成するごみ・し尿処理を行う一部事務組合（北松北部環境組合）に対する建設改良、公債費および運営に係る負担金の増や、水道及び病院事業会計繰出金の増があったものの、歳入経常一般財源の増加により前年度と同じ</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該負担金や繰出金が補助費等の大半を占め、この負担金等には公債費が含まれているため、今後も以前と同程度の高い水準で推移すると見込まれる。引き続き、適正な額の精査に努め、補助費等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49276</xdr:rowOff>
    </xdr:to>
    <xdr:cxnSp macro="">
      <xdr:nvCxnSpPr>
        <xdr:cNvPr id="309" name="直線コネクタ 308"/>
        <xdr:cNvCxnSpPr/>
      </xdr:nvCxnSpPr>
      <xdr:spPr>
        <a:xfrm>
          <a:off x="15671800" y="6221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62992</xdr:rowOff>
    </xdr:to>
    <xdr:cxnSp macro="">
      <xdr:nvCxnSpPr>
        <xdr:cNvPr id="312" name="直線コネクタ 311"/>
        <xdr:cNvCxnSpPr/>
      </xdr:nvCxnSpPr>
      <xdr:spPr>
        <a:xfrm flipV="1">
          <a:off x="14782800" y="6221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149860</xdr:rowOff>
    </xdr:to>
    <xdr:cxnSp macro="">
      <xdr:nvCxnSpPr>
        <xdr:cNvPr id="315" name="直線コネクタ 314"/>
        <xdr:cNvCxnSpPr/>
      </xdr:nvCxnSpPr>
      <xdr:spPr>
        <a:xfrm flipV="1">
          <a:off x="13893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5842</xdr:rowOff>
    </xdr:to>
    <xdr:cxnSp macro="">
      <xdr:nvCxnSpPr>
        <xdr:cNvPr id="318" name="直線コネクタ 317"/>
        <xdr:cNvCxnSpPr/>
      </xdr:nvCxnSpPr>
      <xdr:spPr>
        <a:xfrm flipV="1">
          <a:off x="13004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28" name="楕円 327"/>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9"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0" name="楕円 329"/>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1" name="テキスト ボックス 330"/>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xdr:rowOff>
    </xdr:from>
    <xdr:to>
      <xdr:col>74</xdr:col>
      <xdr:colOff>31750</xdr:colOff>
      <xdr:row>36</xdr:row>
      <xdr:rowOff>113792</xdr:rowOff>
    </xdr:to>
    <xdr:sp macro="" textlink="">
      <xdr:nvSpPr>
        <xdr:cNvPr id="332" name="楕円 331"/>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123969</xdr:rowOff>
    </xdr:from>
    <xdr:ext cx="762000" cy="259045"/>
    <xdr:sp macro="" textlink="">
      <xdr:nvSpPr>
        <xdr:cNvPr id="333" name="テキスト ボックス 332"/>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5" name="テキスト ボックス 33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類似団体や全国、県平均より高い数値ではあるものの、任意の繰上償還などにより、年々減少傾向にある。</a:t>
          </a:r>
        </a:p>
        <a:p>
          <a:r>
            <a:rPr kumimoji="1" lang="ja-JP" altLang="en-US" sz="1100">
              <a:latin typeface="ＭＳ Ｐゴシック" panose="020B0600070205080204" pitchFamily="50" charset="-128"/>
              <a:ea typeface="ＭＳ Ｐゴシック" panose="020B0600070205080204" pitchFamily="50" charset="-128"/>
            </a:rPr>
            <a:t>　これまで積極的に活用してきた合併特例事業債が令和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終了し、それに代わる有利な起債が見込めないことから、今後は事業を適切に選択していく必要がある。併せて、市債の発行額全体と元利償還額とのバランスを保ちながら、将来を見据えた財政運営を行い、後年度の公債費の縮減を図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40132</xdr:rowOff>
    </xdr:to>
    <xdr:cxnSp macro="">
      <xdr:nvCxnSpPr>
        <xdr:cNvPr id="367" name="直線コネクタ 366"/>
        <xdr:cNvCxnSpPr/>
      </xdr:nvCxnSpPr>
      <xdr:spPr>
        <a:xfrm flipV="1">
          <a:off x="3987800" y="130474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69850</xdr:rowOff>
    </xdr:to>
    <xdr:cxnSp macro="">
      <xdr:nvCxnSpPr>
        <xdr:cNvPr id="370" name="直線コネクタ 369"/>
        <xdr:cNvCxnSpPr/>
      </xdr:nvCxnSpPr>
      <xdr:spPr>
        <a:xfrm flipV="1">
          <a:off x="3098800" y="1307033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83565</xdr:rowOff>
    </xdr:to>
    <xdr:cxnSp macro="">
      <xdr:nvCxnSpPr>
        <xdr:cNvPr id="373" name="直線コネクタ 372"/>
        <xdr:cNvCxnSpPr/>
      </xdr:nvCxnSpPr>
      <xdr:spPr>
        <a:xfrm flipV="1">
          <a:off x="2209800" y="1310005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83565</xdr:rowOff>
    </xdr:to>
    <xdr:cxnSp macro="">
      <xdr:nvCxnSpPr>
        <xdr:cNvPr id="376" name="直線コネクタ 375"/>
        <xdr:cNvCxnSpPr/>
      </xdr:nvCxnSpPr>
      <xdr:spPr>
        <a:xfrm>
          <a:off x="1320800" y="1309776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86" name="楕円 385"/>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109999</xdr:rowOff>
    </xdr:from>
    <xdr:ext cx="762000" cy="259045"/>
    <xdr:sp macro="" textlink="">
      <xdr:nvSpPr>
        <xdr:cNvPr id="387" name="公債費該当値テキスト"/>
        <xdr:cNvSpPr txBox="1"/>
      </xdr:nvSpPr>
      <xdr:spPr>
        <a:xfrm>
          <a:off x="49149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8" name="楕円 387"/>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75709</xdr:rowOff>
    </xdr:from>
    <xdr:ext cx="736600" cy="259045"/>
    <xdr:sp macro="" textlink="">
      <xdr:nvSpPr>
        <xdr:cNvPr id="389" name="テキスト ボックス 388"/>
        <xdr:cNvSpPr txBox="1"/>
      </xdr:nvSpPr>
      <xdr:spPr>
        <a:xfrm>
          <a:off x="3606800" y="13105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90" name="楕円 389"/>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105427</xdr:rowOff>
    </xdr:from>
    <xdr:ext cx="762000" cy="259045"/>
    <xdr:sp macro="" textlink="">
      <xdr:nvSpPr>
        <xdr:cNvPr id="391" name="テキスト ボックス 390"/>
        <xdr:cNvSpPr txBox="1"/>
      </xdr:nvSpPr>
      <xdr:spPr>
        <a:xfrm>
          <a:off x="2717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32765</xdr:rowOff>
    </xdr:from>
    <xdr:to>
      <xdr:col>11</xdr:col>
      <xdr:colOff>60325</xdr:colOff>
      <xdr:row>76</xdr:row>
      <xdr:rowOff>134365</xdr:rowOff>
    </xdr:to>
    <xdr:sp macro="" textlink="">
      <xdr:nvSpPr>
        <xdr:cNvPr id="392" name="楕円 391"/>
        <xdr:cNvSpPr/>
      </xdr:nvSpPr>
      <xdr:spPr>
        <a:xfrm>
          <a:off x="2159000" y="130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119142</xdr:rowOff>
    </xdr:from>
    <xdr:ext cx="762000" cy="259045"/>
    <xdr:sp macro="" textlink="">
      <xdr:nvSpPr>
        <xdr:cNvPr id="393" name="テキスト ボックス 392"/>
        <xdr:cNvSpPr txBox="1"/>
      </xdr:nvSpPr>
      <xdr:spPr>
        <a:xfrm>
          <a:off x="1828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4" name="楕円 393"/>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103140</xdr:rowOff>
    </xdr:from>
    <xdr:ext cx="762000" cy="259045"/>
    <xdr:sp macro="" textlink="">
      <xdr:nvSpPr>
        <xdr:cNvPr id="395" name="テキスト ボックス 394"/>
        <xdr:cNvSpPr txBox="1"/>
      </xdr:nvSpPr>
      <xdr:spPr>
        <a:xfrm>
          <a:off x="939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近年は類似団体や全国、県平均を下回って推移しており、令和３年度は前年度より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ポイント減少した。主な減少費目としては、影響が大きい順に人件費、物件費、繰出金、扶助費となっている。</a:t>
          </a:r>
        </a:p>
        <a:p>
          <a:r>
            <a:rPr kumimoji="1" lang="ja-JP" altLang="en-US" sz="1100">
              <a:latin typeface="ＭＳ Ｐゴシック" panose="020B0600070205080204" pitchFamily="50" charset="-128"/>
              <a:ea typeface="ＭＳ Ｐゴシック" panose="020B0600070205080204" pitchFamily="50" charset="-128"/>
            </a:rPr>
            <a:t>　市税収入の少ない本市は国庫補助、地方交付税などに依存した財政構造であり、その影響が財政指標に直結している。このため、今後も国の動向を注視しながら、事業の点検や見直しなどを行い、経常的な歳出の抑制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165863</xdr:rowOff>
    </xdr:to>
    <xdr:cxnSp macro="">
      <xdr:nvCxnSpPr>
        <xdr:cNvPr id="426" name="直線コネクタ 425"/>
        <xdr:cNvCxnSpPr/>
      </xdr:nvCxnSpPr>
      <xdr:spPr>
        <a:xfrm flipV="1">
          <a:off x="15671800" y="13234924"/>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62992</xdr:rowOff>
    </xdr:to>
    <xdr:cxnSp macro="">
      <xdr:nvCxnSpPr>
        <xdr:cNvPr id="429" name="直線コネクタ 428"/>
        <xdr:cNvCxnSpPr/>
      </xdr:nvCxnSpPr>
      <xdr:spPr>
        <a:xfrm flipV="1">
          <a:off x="14782800" y="133675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99568</xdr:rowOff>
    </xdr:to>
    <xdr:cxnSp macro="">
      <xdr:nvCxnSpPr>
        <xdr:cNvPr id="432" name="直線コネクタ 431"/>
        <xdr:cNvCxnSpPr/>
      </xdr:nvCxnSpPr>
      <xdr:spPr>
        <a:xfrm flipV="1">
          <a:off x="13893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99568</xdr:rowOff>
    </xdr:to>
    <xdr:cxnSp macro="">
      <xdr:nvCxnSpPr>
        <xdr:cNvPr id="435" name="直線コネクタ 434"/>
        <xdr:cNvCxnSpPr/>
      </xdr:nvCxnSpPr>
      <xdr:spPr>
        <a:xfrm>
          <a:off x="13004800" y="134543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5" name="楕円 444"/>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6" name="公債費以外該当値テキスト"/>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7" name="楕円 446"/>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55390</xdr:rowOff>
    </xdr:from>
    <xdr:ext cx="736600" cy="259045"/>
    <xdr:sp macro="" textlink="">
      <xdr:nvSpPr>
        <xdr:cNvPr id="448" name="テキスト ボックス 447"/>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49" name="楕円 448"/>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123969</xdr:rowOff>
    </xdr:from>
    <xdr:ext cx="762000" cy="259045"/>
    <xdr:sp macro="" textlink="">
      <xdr:nvSpPr>
        <xdr:cNvPr id="450" name="テキスト ボックス 449"/>
        <xdr:cNvSpPr txBox="1"/>
      </xdr:nvSpPr>
      <xdr:spPr>
        <a:xfrm>
          <a:off x="14401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51" name="楕円 450"/>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160545</xdr:rowOff>
    </xdr:from>
    <xdr:ext cx="762000" cy="259045"/>
    <xdr:sp macro="" textlink="">
      <xdr:nvSpPr>
        <xdr:cNvPr id="452" name="テキスト ボックス 451"/>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3" name="楕円 452"/>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54" name="テキスト ボックス 453"/>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156146</xdr:rowOff>
    </xdr:from>
    <xdr:to>
      <xdr:col>29</xdr:col>
      <xdr:colOff>127000</xdr:colOff>
      <xdr:row>16</xdr:row>
      <xdr:rowOff>14910</xdr:rowOff>
    </xdr:to>
    <xdr:cxnSp macro="">
      <xdr:nvCxnSpPr>
        <xdr:cNvPr id="50" name="直線コネクタ 49"/>
        <xdr:cNvCxnSpPr/>
      </xdr:nvCxnSpPr>
      <xdr:spPr bwMode="auto">
        <a:xfrm flipV="1">
          <a:off x="5003800" y="2775521"/>
          <a:ext cx="647700" cy="30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9589</xdr:rowOff>
    </xdr:from>
    <xdr:to>
      <xdr:col>26</xdr:col>
      <xdr:colOff>50800</xdr:colOff>
      <xdr:row>16</xdr:row>
      <xdr:rowOff>14910</xdr:rowOff>
    </xdr:to>
    <xdr:cxnSp macro="">
      <xdr:nvCxnSpPr>
        <xdr:cNvPr id="53" name="直線コネクタ 52"/>
        <xdr:cNvCxnSpPr/>
      </xdr:nvCxnSpPr>
      <xdr:spPr bwMode="auto">
        <a:xfrm>
          <a:off x="4305300" y="2800414"/>
          <a:ext cx="698500" cy="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9589</xdr:rowOff>
    </xdr:from>
    <xdr:to>
      <xdr:col>22</xdr:col>
      <xdr:colOff>114300</xdr:colOff>
      <xdr:row>16</xdr:row>
      <xdr:rowOff>61887</xdr:rowOff>
    </xdr:to>
    <xdr:cxnSp macro="">
      <xdr:nvCxnSpPr>
        <xdr:cNvPr id="56" name="直線コネクタ 55"/>
        <xdr:cNvCxnSpPr/>
      </xdr:nvCxnSpPr>
      <xdr:spPr bwMode="auto">
        <a:xfrm flipV="1">
          <a:off x="3606800" y="2800414"/>
          <a:ext cx="698500" cy="5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61887</xdr:rowOff>
    </xdr:from>
    <xdr:to>
      <xdr:col>18</xdr:col>
      <xdr:colOff>177800</xdr:colOff>
      <xdr:row>16</xdr:row>
      <xdr:rowOff>88011</xdr:rowOff>
    </xdr:to>
    <xdr:cxnSp macro="">
      <xdr:nvCxnSpPr>
        <xdr:cNvPr id="59" name="直線コネクタ 58"/>
        <xdr:cNvCxnSpPr/>
      </xdr:nvCxnSpPr>
      <xdr:spPr bwMode="auto">
        <a:xfrm flipV="1">
          <a:off x="2908300" y="2852712"/>
          <a:ext cx="698500" cy="2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105346</xdr:rowOff>
    </xdr:from>
    <xdr:to>
      <xdr:col>29</xdr:col>
      <xdr:colOff>177800</xdr:colOff>
      <xdr:row>16</xdr:row>
      <xdr:rowOff>35496</xdr:rowOff>
    </xdr:to>
    <xdr:sp macro="" textlink="">
      <xdr:nvSpPr>
        <xdr:cNvPr id="69" name="楕円 68"/>
        <xdr:cNvSpPr/>
      </xdr:nvSpPr>
      <xdr:spPr bwMode="auto">
        <a:xfrm>
          <a:off x="5600700" y="272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121873</xdr:rowOff>
    </xdr:from>
    <xdr:ext cx="762000" cy="259045"/>
    <xdr:sp macro="" textlink="">
      <xdr:nvSpPr>
        <xdr:cNvPr id="70" name="人口1人当たり決算額の推移該当値テキスト130"/>
        <xdr:cNvSpPr txBox="1"/>
      </xdr:nvSpPr>
      <xdr:spPr>
        <a:xfrm>
          <a:off x="5740400" y="256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135560</xdr:rowOff>
    </xdr:from>
    <xdr:to>
      <xdr:col>26</xdr:col>
      <xdr:colOff>101600</xdr:colOff>
      <xdr:row>16</xdr:row>
      <xdr:rowOff>65710</xdr:rowOff>
    </xdr:to>
    <xdr:sp macro="" textlink="">
      <xdr:nvSpPr>
        <xdr:cNvPr id="71" name="楕円 70"/>
        <xdr:cNvSpPr/>
      </xdr:nvSpPr>
      <xdr:spPr bwMode="auto">
        <a:xfrm>
          <a:off x="4953000" y="275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75887</xdr:rowOff>
    </xdr:from>
    <xdr:ext cx="736600" cy="259045"/>
    <xdr:sp macro="" textlink="">
      <xdr:nvSpPr>
        <xdr:cNvPr id="72" name="テキスト ボックス 71"/>
        <xdr:cNvSpPr txBox="1"/>
      </xdr:nvSpPr>
      <xdr:spPr>
        <a:xfrm>
          <a:off x="4622800" y="252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130239</xdr:rowOff>
    </xdr:from>
    <xdr:to>
      <xdr:col>22</xdr:col>
      <xdr:colOff>165100</xdr:colOff>
      <xdr:row>16</xdr:row>
      <xdr:rowOff>60389</xdr:rowOff>
    </xdr:to>
    <xdr:sp macro="" textlink="">
      <xdr:nvSpPr>
        <xdr:cNvPr id="73" name="楕円 72"/>
        <xdr:cNvSpPr/>
      </xdr:nvSpPr>
      <xdr:spPr bwMode="auto">
        <a:xfrm>
          <a:off x="4254500" y="2749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70566</xdr:rowOff>
    </xdr:from>
    <xdr:ext cx="762000" cy="259045"/>
    <xdr:sp macro="" textlink="">
      <xdr:nvSpPr>
        <xdr:cNvPr id="74" name="テキスト ボックス 73"/>
        <xdr:cNvSpPr txBox="1"/>
      </xdr:nvSpPr>
      <xdr:spPr>
        <a:xfrm>
          <a:off x="3924300" y="25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11087</xdr:rowOff>
    </xdr:from>
    <xdr:to>
      <xdr:col>19</xdr:col>
      <xdr:colOff>38100</xdr:colOff>
      <xdr:row>16</xdr:row>
      <xdr:rowOff>112687</xdr:rowOff>
    </xdr:to>
    <xdr:sp macro="" textlink="">
      <xdr:nvSpPr>
        <xdr:cNvPr id="75" name="楕円 74"/>
        <xdr:cNvSpPr/>
      </xdr:nvSpPr>
      <xdr:spPr bwMode="auto">
        <a:xfrm>
          <a:off x="3556000" y="280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122864</xdr:rowOff>
    </xdr:from>
    <xdr:ext cx="762000" cy="259045"/>
    <xdr:sp macro="" textlink="">
      <xdr:nvSpPr>
        <xdr:cNvPr id="76" name="テキスト ボックス 75"/>
        <xdr:cNvSpPr txBox="1"/>
      </xdr:nvSpPr>
      <xdr:spPr>
        <a:xfrm>
          <a:off x="3225800" y="25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37211</xdr:rowOff>
    </xdr:from>
    <xdr:to>
      <xdr:col>15</xdr:col>
      <xdr:colOff>101600</xdr:colOff>
      <xdr:row>16</xdr:row>
      <xdr:rowOff>138811</xdr:rowOff>
    </xdr:to>
    <xdr:sp macro="" textlink="">
      <xdr:nvSpPr>
        <xdr:cNvPr id="77" name="楕円 76"/>
        <xdr:cNvSpPr/>
      </xdr:nvSpPr>
      <xdr:spPr bwMode="auto">
        <a:xfrm>
          <a:off x="2857500" y="28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148988</xdr:rowOff>
    </xdr:from>
    <xdr:ext cx="762000" cy="259045"/>
    <xdr:sp macro="" textlink="">
      <xdr:nvSpPr>
        <xdr:cNvPr id="78" name="テキスト ボックス 77"/>
        <xdr:cNvSpPr txBox="1"/>
      </xdr:nvSpPr>
      <xdr:spPr>
        <a:xfrm>
          <a:off x="2527300" y="259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76346</xdr:rowOff>
    </xdr:from>
    <xdr:to>
      <xdr:col>29</xdr:col>
      <xdr:colOff>127000</xdr:colOff>
      <xdr:row>38</xdr:row>
      <xdr:rowOff>80232</xdr:rowOff>
    </xdr:to>
    <xdr:cxnSp macro="">
      <xdr:nvCxnSpPr>
        <xdr:cNvPr id="112" name="直線コネクタ 111"/>
        <xdr:cNvCxnSpPr/>
      </xdr:nvCxnSpPr>
      <xdr:spPr bwMode="auto">
        <a:xfrm flipV="1">
          <a:off x="5003800" y="7543946"/>
          <a:ext cx="647700" cy="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52221</xdr:rowOff>
    </xdr:from>
    <xdr:to>
      <xdr:col>26</xdr:col>
      <xdr:colOff>50800</xdr:colOff>
      <xdr:row>38</xdr:row>
      <xdr:rowOff>80232</xdr:rowOff>
    </xdr:to>
    <xdr:cxnSp macro="">
      <xdr:nvCxnSpPr>
        <xdr:cNvPr id="115" name="直線コネクタ 114"/>
        <xdr:cNvCxnSpPr/>
      </xdr:nvCxnSpPr>
      <xdr:spPr bwMode="auto">
        <a:xfrm>
          <a:off x="4305300" y="7519821"/>
          <a:ext cx="698500" cy="2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21364</xdr:rowOff>
    </xdr:from>
    <xdr:to>
      <xdr:col>22</xdr:col>
      <xdr:colOff>114300</xdr:colOff>
      <xdr:row>38</xdr:row>
      <xdr:rowOff>52221</xdr:rowOff>
    </xdr:to>
    <xdr:cxnSp macro="">
      <xdr:nvCxnSpPr>
        <xdr:cNvPr id="118" name="直線コネクタ 117"/>
        <xdr:cNvCxnSpPr/>
      </xdr:nvCxnSpPr>
      <xdr:spPr bwMode="auto">
        <a:xfrm>
          <a:off x="3606800" y="7488964"/>
          <a:ext cx="698500" cy="3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19565</xdr:rowOff>
    </xdr:from>
    <xdr:to>
      <xdr:col>18</xdr:col>
      <xdr:colOff>177800</xdr:colOff>
      <xdr:row>38</xdr:row>
      <xdr:rowOff>21364</xdr:rowOff>
    </xdr:to>
    <xdr:cxnSp macro="">
      <xdr:nvCxnSpPr>
        <xdr:cNvPr id="121" name="直線コネクタ 120"/>
        <xdr:cNvCxnSpPr/>
      </xdr:nvCxnSpPr>
      <xdr:spPr bwMode="auto">
        <a:xfrm>
          <a:off x="2908300" y="7487165"/>
          <a:ext cx="698500" cy="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25546</xdr:rowOff>
    </xdr:from>
    <xdr:to>
      <xdr:col>29</xdr:col>
      <xdr:colOff>177800</xdr:colOff>
      <xdr:row>38</xdr:row>
      <xdr:rowOff>127146</xdr:rowOff>
    </xdr:to>
    <xdr:sp macro="" textlink="">
      <xdr:nvSpPr>
        <xdr:cNvPr id="131" name="楕円 130"/>
        <xdr:cNvSpPr/>
      </xdr:nvSpPr>
      <xdr:spPr bwMode="auto">
        <a:xfrm>
          <a:off x="5600700" y="749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277023</xdr:rowOff>
    </xdr:from>
    <xdr:ext cx="762000" cy="259045"/>
    <xdr:sp macro="" textlink="">
      <xdr:nvSpPr>
        <xdr:cNvPr id="132" name="人口1人当たり決算額の推移該当値テキスト445"/>
        <xdr:cNvSpPr txBox="1"/>
      </xdr:nvSpPr>
      <xdr:spPr>
        <a:xfrm>
          <a:off x="5740400" y="740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29432</xdr:rowOff>
    </xdr:from>
    <xdr:to>
      <xdr:col>26</xdr:col>
      <xdr:colOff>101600</xdr:colOff>
      <xdr:row>38</xdr:row>
      <xdr:rowOff>131032</xdr:rowOff>
    </xdr:to>
    <xdr:sp macro="" textlink="">
      <xdr:nvSpPr>
        <xdr:cNvPr id="133" name="楕円 132"/>
        <xdr:cNvSpPr/>
      </xdr:nvSpPr>
      <xdr:spPr bwMode="auto">
        <a:xfrm>
          <a:off x="4953000" y="749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115809</xdr:rowOff>
    </xdr:from>
    <xdr:ext cx="736600" cy="259045"/>
    <xdr:sp macro="" textlink="">
      <xdr:nvSpPr>
        <xdr:cNvPr id="134" name="テキスト ボックス 133"/>
        <xdr:cNvSpPr txBox="1"/>
      </xdr:nvSpPr>
      <xdr:spPr>
        <a:xfrm>
          <a:off x="4622800" y="7583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1421</xdr:rowOff>
    </xdr:from>
    <xdr:to>
      <xdr:col>22</xdr:col>
      <xdr:colOff>165100</xdr:colOff>
      <xdr:row>38</xdr:row>
      <xdr:rowOff>103021</xdr:rowOff>
    </xdr:to>
    <xdr:sp macro="" textlink="">
      <xdr:nvSpPr>
        <xdr:cNvPr id="135" name="楕円 134"/>
        <xdr:cNvSpPr/>
      </xdr:nvSpPr>
      <xdr:spPr bwMode="auto">
        <a:xfrm>
          <a:off x="4254500" y="746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87798</xdr:rowOff>
    </xdr:from>
    <xdr:ext cx="762000" cy="259045"/>
    <xdr:sp macro="" textlink="">
      <xdr:nvSpPr>
        <xdr:cNvPr id="136" name="テキスト ボックス 135"/>
        <xdr:cNvSpPr txBox="1"/>
      </xdr:nvSpPr>
      <xdr:spPr>
        <a:xfrm>
          <a:off x="3924300" y="755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313464</xdr:rowOff>
    </xdr:from>
    <xdr:to>
      <xdr:col>19</xdr:col>
      <xdr:colOff>38100</xdr:colOff>
      <xdr:row>38</xdr:row>
      <xdr:rowOff>72164</xdr:rowOff>
    </xdr:to>
    <xdr:sp macro="" textlink="">
      <xdr:nvSpPr>
        <xdr:cNvPr id="137" name="楕円 136"/>
        <xdr:cNvSpPr/>
      </xdr:nvSpPr>
      <xdr:spPr bwMode="auto">
        <a:xfrm>
          <a:off x="3556000" y="743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56941</xdr:rowOff>
    </xdr:from>
    <xdr:ext cx="762000" cy="259045"/>
    <xdr:sp macro="" textlink="">
      <xdr:nvSpPr>
        <xdr:cNvPr id="138" name="テキスト ボックス 137"/>
        <xdr:cNvSpPr txBox="1"/>
      </xdr:nvSpPr>
      <xdr:spPr>
        <a:xfrm>
          <a:off x="3225800" y="75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311665</xdr:rowOff>
    </xdr:from>
    <xdr:to>
      <xdr:col>15</xdr:col>
      <xdr:colOff>101600</xdr:colOff>
      <xdr:row>38</xdr:row>
      <xdr:rowOff>70365</xdr:rowOff>
    </xdr:to>
    <xdr:sp macro="" textlink="">
      <xdr:nvSpPr>
        <xdr:cNvPr id="139" name="楕円 138"/>
        <xdr:cNvSpPr/>
      </xdr:nvSpPr>
      <xdr:spPr bwMode="auto">
        <a:xfrm>
          <a:off x="2857500" y="7436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55142</xdr:rowOff>
    </xdr:from>
    <xdr:ext cx="762000" cy="259045"/>
    <xdr:sp macro="" textlink="">
      <xdr:nvSpPr>
        <xdr:cNvPr id="140" name="テキスト ボックス 139"/>
        <xdr:cNvSpPr txBox="1"/>
      </xdr:nvSpPr>
      <xdr:spPr>
        <a:xfrm>
          <a:off x="2527300" y="752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133807</xdr:rowOff>
    </xdr:from>
    <xdr:to>
      <xdr:col>24</xdr:col>
      <xdr:colOff>63500</xdr:colOff>
      <xdr:row>34</xdr:row>
      <xdr:rowOff>147739</xdr:rowOff>
    </xdr:to>
    <xdr:cxnSp macro="">
      <xdr:nvCxnSpPr>
        <xdr:cNvPr id="61" name="直線コネクタ 60"/>
        <xdr:cNvCxnSpPr/>
      </xdr:nvCxnSpPr>
      <xdr:spPr>
        <a:xfrm flipV="1">
          <a:off x="3797300" y="5963107"/>
          <a:ext cx="838200" cy="1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147739</xdr:rowOff>
    </xdr:from>
    <xdr:to>
      <xdr:col>19</xdr:col>
      <xdr:colOff>177800</xdr:colOff>
      <xdr:row>35</xdr:row>
      <xdr:rowOff>115354</xdr:rowOff>
    </xdr:to>
    <xdr:cxnSp macro="">
      <xdr:nvCxnSpPr>
        <xdr:cNvPr id="64" name="直線コネクタ 63"/>
        <xdr:cNvCxnSpPr/>
      </xdr:nvCxnSpPr>
      <xdr:spPr>
        <a:xfrm flipV="1">
          <a:off x="2908300" y="5977039"/>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115354</xdr:rowOff>
    </xdr:from>
    <xdr:to>
      <xdr:col>15</xdr:col>
      <xdr:colOff>50800</xdr:colOff>
      <xdr:row>35</xdr:row>
      <xdr:rowOff>133096</xdr:rowOff>
    </xdr:to>
    <xdr:cxnSp macro="">
      <xdr:nvCxnSpPr>
        <xdr:cNvPr id="67" name="直線コネクタ 66"/>
        <xdr:cNvCxnSpPr/>
      </xdr:nvCxnSpPr>
      <xdr:spPr>
        <a:xfrm flipV="1">
          <a:off x="2019300" y="6116104"/>
          <a:ext cx="889000" cy="1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133096</xdr:rowOff>
    </xdr:from>
    <xdr:to>
      <xdr:col>10</xdr:col>
      <xdr:colOff>114300</xdr:colOff>
      <xdr:row>35</xdr:row>
      <xdr:rowOff>161671</xdr:rowOff>
    </xdr:to>
    <xdr:cxnSp macro="">
      <xdr:nvCxnSpPr>
        <xdr:cNvPr id="70" name="直線コネクタ 69"/>
        <xdr:cNvCxnSpPr/>
      </xdr:nvCxnSpPr>
      <xdr:spPr>
        <a:xfrm flipV="1">
          <a:off x="1130300" y="613384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83007</xdr:rowOff>
    </xdr:from>
    <xdr:to>
      <xdr:col>24</xdr:col>
      <xdr:colOff>114300</xdr:colOff>
      <xdr:row>35</xdr:row>
      <xdr:rowOff>13157</xdr:rowOff>
    </xdr:to>
    <xdr:sp macro="" textlink="">
      <xdr:nvSpPr>
        <xdr:cNvPr id="80" name="楕円 79"/>
        <xdr:cNvSpPr/>
      </xdr:nvSpPr>
      <xdr:spPr>
        <a:xfrm>
          <a:off x="4584700" y="59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105884</xdr:rowOff>
    </xdr:from>
    <xdr:ext cx="599010" cy="259045"/>
    <xdr:sp macro="" textlink="">
      <xdr:nvSpPr>
        <xdr:cNvPr id="81" name="人件費該当値テキスト"/>
        <xdr:cNvSpPr txBox="1"/>
      </xdr:nvSpPr>
      <xdr:spPr>
        <a:xfrm>
          <a:off x="4686300" y="576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96939</xdr:rowOff>
    </xdr:from>
    <xdr:to>
      <xdr:col>20</xdr:col>
      <xdr:colOff>38100</xdr:colOff>
      <xdr:row>35</xdr:row>
      <xdr:rowOff>27089</xdr:rowOff>
    </xdr:to>
    <xdr:sp macro="" textlink="">
      <xdr:nvSpPr>
        <xdr:cNvPr id="82" name="楕円 81"/>
        <xdr:cNvSpPr/>
      </xdr:nvSpPr>
      <xdr:spPr>
        <a:xfrm>
          <a:off x="3746500" y="592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43616</xdr:rowOff>
    </xdr:from>
    <xdr:ext cx="599010" cy="259045"/>
    <xdr:sp macro="" textlink="">
      <xdr:nvSpPr>
        <xdr:cNvPr id="83" name="テキスト ボックス 82"/>
        <xdr:cNvSpPr txBox="1"/>
      </xdr:nvSpPr>
      <xdr:spPr>
        <a:xfrm>
          <a:off x="3497795" y="570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64554</xdr:rowOff>
    </xdr:from>
    <xdr:to>
      <xdr:col>15</xdr:col>
      <xdr:colOff>101600</xdr:colOff>
      <xdr:row>35</xdr:row>
      <xdr:rowOff>166154</xdr:rowOff>
    </xdr:to>
    <xdr:sp macro="" textlink="">
      <xdr:nvSpPr>
        <xdr:cNvPr id="84" name="楕円 83"/>
        <xdr:cNvSpPr/>
      </xdr:nvSpPr>
      <xdr:spPr>
        <a:xfrm>
          <a:off x="2857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11231</xdr:rowOff>
    </xdr:from>
    <xdr:ext cx="599010" cy="259045"/>
    <xdr:sp macro="" textlink="">
      <xdr:nvSpPr>
        <xdr:cNvPr id="85" name="テキスト ボックス 84"/>
        <xdr:cNvSpPr txBox="1"/>
      </xdr:nvSpPr>
      <xdr:spPr>
        <a:xfrm>
          <a:off x="2608795" y="584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82296</xdr:rowOff>
    </xdr:from>
    <xdr:to>
      <xdr:col>10</xdr:col>
      <xdr:colOff>165100</xdr:colOff>
      <xdr:row>36</xdr:row>
      <xdr:rowOff>12446</xdr:rowOff>
    </xdr:to>
    <xdr:sp macro="" textlink="">
      <xdr:nvSpPr>
        <xdr:cNvPr id="86" name="楕円 85"/>
        <xdr:cNvSpPr/>
      </xdr:nvSpPr>
      <xdr:spPr>
        <a:xfrm>
          <a:off x="1968500" y="6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28973</xdr:rowOff>
    </xdr:from>
    <xdr:ext cx="599010" cy="259045"/>
    <xdr:sp macro="" textlink="">
      <xdr:nvSpPr>
        <xdr:cNvPr id="87" name="テキスト ボックス 86"/>
        <xdr:cNvSpPr txBox="1"/>
      </xdr:nvSpPr>
      <xdr:spPr>
        <a:xfrm>
          <a:off x="1719795" y="585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110871</xdr:rowOff>
    </xdr:from>
    <xdr:to>
      <xdr:col>6</xdr:col>
      <xdr:colOff>38100</xdr:colOff>
      <xdr:row>36</xdr:row>
      <xdr:rowOff>41021</xdr:rowOff>
    </xdr:to>
    <xdr:sp macro="" textlink="">
      <xdr:nvSpPr>
        <xdr:cNvPr id="88" name="楕円 87"/>
        <xdr:cNvSpPr/>
      </xdr:nvSpPr>
      <xdr:spPr>
        <a:xfrm>
          <a:off x="1079500" y="6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57548</xdr:rowOff>
    </xdr:from>
    <xdr:ext cx="599010" cy="259045"/>
    <xdr:sp macro="" textlink="">
      <xdr:nvSpPr>
        <xdr:cNvPr id="89" name="テキスト ボックス 88"/>
        <xdr:cNvSpPr txBox="1"/>
      </xdr:nvSpPr>
      <xdr:spPr>
        <a:xfrm>
          <a:off x="830795" y="588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53739</xdr:rowOff>
    </xdr:from>
    <xdr:to>
      <xdr:col>24</xdr:col>
      <xdr:colOff>63500</xdr:colOff>
      <xdr:row>57</xdr:row>
      <xdr:rowOff>68918</xdr:rowOff>
    </xdr:to>
    <xdr:cxnSp macro="">
      <xdr:nvCxnSpPr>
        <xdr:cNvPr id="116" name="直線コネクタ 115"/>
        <xdr:cNvCxnSpPr/>
      </xdr:nvCxnSpPr>
      <xdr:spPr>
        <a:xfrm flipV="1">
          <a:off x="3797300" y="9826389"/>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68918</xdr:rowOff>
    </xdr:from>
    <xdr:to>
      <xdr:col>19</xdr:col>
      <xdr:colOff>177800</xdr:colOff>
      <xdr:row>57</xdr:row>
      <xdr:rowOff>69366</xdr:rowOff>
    </xdr:to>
    <xdr:cxnSp macro="">
      <xdr:nvCxnSpPr>
        <xdr:cNvPr id="119" name="直線コネクタ 118"/>
        <xdr:cNvCxnSpPr/>
      </xdr:nvCxnSpPr>
      <xdr:spPr>
        <a:xfrm flipV="1">
          <a:off x="2908300" y="9841568"/>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69366</xdr:rowOff>
    </xdr:from>
    <xdr:to>
      <xdr:col>15</xdr:col>
      <xdr:colOff>50800</xdr:colOff>
      <xdr:row>57</xdr:row>
      <xdr:rowOff>70823</xdr:rowOff>
    </xdr:to>
    <xdr:cxnSp macro="">
      <xdr:nvCxnSpPr>
        <xdr:cNvPr id="122" name="直線コネクタ 121"/>
        <xdr:cNvCxnSpPr/>
      </xdr:nvCxnSpPr>
      <xdr:spPr>
        <a:xfrm flipV="1">
          <a:off x="2019300" y="9842016"/>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70823</xdr:rowOff>
    </xdr:from>
    <xdr:to>
      <xdr:col>10</xdr:col>
      <xdr:colOff>114300</xdr:colOff>
      <xdr:row>57</xdr:row>
      <xdr:rowOff>77774</xdr:rowOff>
    </xdr:to>
    <xdr:cxnSp macro="">
      <xdr:nvCxnSpPr>
        <xdr:cNvPr id="125" name="直線コネクタ 124"/>
        <xdr:cNvCxnSpPr/>
      </xdr:nvCxnSpPr>
      <xdr:spPr>
        <a:xfrm flipV="1">
          <a:off x="1130300" y="9843473"/>
          <a:ext cx="889000" cy="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2939</xdr:rowOff>
    </xdr:from>
    <xdr:to>
      <xdr:col>24</xdr:col>
      <xdr:colOff>114300</xdr:colOff>
      <xdr:row>57</xdr:row>
      <xdr:rowOff>104539</xdr:rowOff>
    </xdr:to>
    <xdr:sp macro="" textlink="">
      <xdr:nvSpPr>
        <xdr:cNvPr id="135" name="楕円 134"/>
        <xdr:cNvSpPr/>
      </xdr:nvSpPr>
      <xdr:spPr>
        <a:xfrm>
          <a:off x="4584700" y="97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25816</xdr:rowOff>
    </xdr:from>
    <xdr:ext cx="599010" cy="259045"/>
    <xdr:sp macro="" textlink="">
      <xdr:nvSpPr>
        <xdr:cNvPr id="136" name="物件費該当値テキスト"/>
        <xdr:cNvSpPr txBox="1"/>
      </xdr:nvSpPr>
      <xdr:spPr>
        <a:xfrm>
          <a:off x="4686300" y="962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18118</xdr:rowOff>
    </xdr:from>
    <xdr:to>
      <xdr:col>20</xdr:col>
      <xdr:colOff>38100</xdr:colOff>
      <xdr:row>57</xdr:row>
      <xdr:rowOff>119718</xdr:rowOff>
    </xdr:to>
    <xdr:sp macro="" textlink="">
      <xdr:nvSpPr>
        <xdr:cNvPr id="137" name="楕円 136"/>
        <xdr:cNvSpPr/>
      </xdr:nvSpPr>
      <xdr:spPr>
        <a:xfrm>
          <a:off x="3746500" y="97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136245</xdr:rowOff>
    </xdr:from>
    <xdr:ext cx="599010" cy="259045"/>
    <xdr:sp macro="" textlink="">
      <xdr:nvSpPr>
        <xdr:cNvPr id="138" name="テキスト ボックス 137"/>
        <xdr:cNvSpPr txBox="1"/>
      </xdr:nvSpPr>
      <xdr:spPr>
        <a:xfrm>
          <a:off x="3497795" y="956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18566</xdr:rowOff>
    </xdr:from>
    <xdr:to>
      <xdr:col>15</xdr:col>
      <xdr:colOff>101600</xdr:colOff>
      <xdr:row>57</xdr:row>
      <xdr:rowOff>120166</xdr:rowOff>
    </xdr:to>
    <xdr:sp macro="" textlink="">
      <xdr:nvSpPr>
        <xdr:cNvPr id="139" name="楕円 138"/>
        <xdr:cNvSpPr/>
      </xdr:nvSpPr>
      <xdr:spPr>
        <a:xfrm>
          <a:off x="2857500" y="97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136693</xdr:rowOff>
    </xdr:from>
    <xdr:ext cx="599010" cy="259045"/>
    <xdr:sp macro="" textlink="">
      <xdr:nvSpPr>
        <xdr:cNvPr id="140" name="テキスト ボックス 139"/>
        <xdr:cNvSpPr txBox="1"/>
      </xdr:nvSpPr>
      <xdr:spPr>
        <a:xfrm>
          <a:off x="2608795" y="95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20023</xdr:rowOff>
    </xdr:from>
    <xdr:to>
      <xdr:col>10</xdr:col>
      <xdr:colOff>165100</xdr:colOff>
      <xdr:row>57</xdr:row>
      <xdr:rowOff>121623</xdr:rowOff>
    </xdr:to>
    <xdr:sp macro="" textlink="">
      <xdr:nvSpPr>
        <xdr:cNvPr id="141" name="楕円 140"/>
        <xdr:cNvSpPr/>
      </xdr:nvSpPr>
      <xdr:spPr>
        <a:xfrm>
          <a:off x="1968500" y="97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138150</xdr:rowOff>
    </xdr:from>
    <xdr:ext cx="599010" cy="259045"/>
    <xdr:sp macro="" textlink="">
      <xdr:nvSpPr>
        <xdr:cNvPr id="142" name="テキスト ボックス 141"/>
        <xdr:cNvSpPr txBox="1"/>
      </xdr:nvSpPr>
      <xdr:spPr>
        <a:xfrm>
          <a:off x="1719795" y="956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26974</xdr:rowOff>
    </xdr:from>
    <xdr:to>
      <xdr:col>6</xdr:col>
      <xdr:colOff>38100</xdr:colOff>
      <xdr:row>57</xdr:row>
      <xdr:rowOff>128574</xdr:rowOff>
    </xdr:to>
    <xdr:sp macro="" textlink="">
      <xdr:nvSpPr>
        <xdr:cNvPr id="143" name="楕円 142"/>
        <xdr:cNvSpPr/>
      </xdr:nvSpPr>
      <xdr:spPr>
        <a:xfrm>
          <a:off x="1079500" y="97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145101</xdr:rowOff>
    </xdr:from>
    <xdr:ext cx="599010" cy="259045"/>
    <xdr:sp macro="" textlink="">
      <xdr:nvSpPr>
        <xdr:cNvPr id="144" name="テキスト ボックス 143"/>
        <xdr:cNvSpPr txBox="1"/>
      </xdr:nvSpPr>
      <xdr:spPr>
        <a:xfrm>
          <a:off x="830795" y="957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118211</xdr:rowOff>
    </xdr:from>
    <xdr:to>
      <xdr:col>24</xdr:col>
      <xdr:colOff>63500</xdr:colOff>
      <xdr:row>78</xdr:row>
      <xdr:rowOff>129609</xdr:rowOff>
    </xdr:to>
    <xdr:cxnSp macro="">
      <xdr:nvCxnSpPr>
        <xdr:cNvPr id="175" name="直線コネクタ 174"/>
        <xdr:cNvCxnSpPr/>
      </xdr:nvCxnSpPr>
      <xdr:spPr>
        <a:xfrm flipV="1">
          <a:off x="3797300" y="13491311"/>
          <a:ext cx="838200" cy="1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125575</xdr:rowOff>
    </xdr:from>
    <xdr:to>
      <xdr:col>19</xdr:col>
      <xdr:colOff>177800</xdr:colOff>
      <xdr:row>78</xdr:row>
      <xdr:rowOff>129609</xdr:rowOff>
    </xdr:to>
    <xdr:cxnSp macro="">
      <xdr:nvCxnSpPr>
        <xdr:cNvPr id="178" name="直線コネクタ 177"/>
        <xdr:cNvCxnSpPr/>
      </xdr:nvCxnSpPr>
      <xdr:spPr>
        <a:xfrm>
          <a:off x="2908300" y="13498675"/>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124253</xdr:rowOff>
    </xdr:from>
    <xdr:to>
      <xdr:col>15</xdr:col>
      <xdr:colOff>50800</xdr:colOff>
      <xdr:row>78</xdr:row>
      <xdr:rowOff>125575</xdr:rowOff>
    </xdr:to>
    <xdr:cxnSp macro="">
      <xdr:nvCxnSpPr>
        <xdr:cNvPr id="181" name="直線コネクタ 180"/>
        <xdr:cNvCxnSpPr/>
      </xdr:nvCxnSpPr>
      <xdr:spPr>
        <a:xfrm>
          <a:off x="2019300" y="13497353"/>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124253</xdr:rowOff>
    </xdr:from>
    <xdr:to>
      <xdr:col>10</xdr:col>
      <xdr:colOff>114300</xdr:colOff>
      <xdr:row>78</xdr:row>
      <xdr:rowOff>126474</xdr:rowOff>
    </xdr:to>
    <xdr:cxnSp macro="">
      <xdr:nvCxnSpPr>
        <xdr:cNvPr id="184" name="直線コネクタ 183"/>
        <xdr:cNvCxnSpPr/>
      </xdr:nvCxnSpPr>
      <xdr:spPr>
        <a:xfrm flipV="1">
          <a:off x="1130300" y="13497353"/>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67411</xdr:rowOff>
    </xdr:from>
    <xdr:to>
      <xdr:col>24</xdr:col>
      <xdr:colOff>114300</xdr:colOff>
      <xdr:row>78</xdr:row>
      <xdr:rowOff>169011</xdr:rowOff>
    </xdr:to>
    <xdr:sp macro="" textlink="">
      <xdr:nvSpPr>
        <xdr:cNvPr id="194" name="楕円 193"/>
        <xdr:cNvSpPr/>
      </xdr:nvSpPr>
      <xdr:spPr>
        <a:xfrm>
          <a:off x="45847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45838</xdr:rowOff>
    </xdr:from>
    <xdr:ext cx="469744" cy="259045"/>
    <xdr:sp macro="" textlink="">
      <xdr:nvSpPr>
        <xdr:cNvPr id="195" name="維持補修費該当値テキスト"/>
        <xdr:cNvSpPr txBox="1"/>
      </xdr:nvSpPr>
      <xdr:spPr>
        <a:xfrm>
          <a:off x="4686300" y="1341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78809</xdr:rowOff>
    </xdr:from>
    <xdr:to>
      <xdr:col>20</xdr:col>
      <xdr:colOff>38100</xdr:colOff>
      <xdr:row>79</xdr:row>
      <xdr:rowOff>8959</xdr:rowOff>
    </xdr:to>
    <xdr:sp macro="" textlink="">
      <xdr:nvSpPr>
        <xdr:cNvPr id="196" name="楕円 195"/>
        <xdr:cNvSpPr/>
      </xdr:nvSpPr>
      <xdr:spPr>
        <a:xfrm>
          <a:off x="3746500" y="134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xdr:rowOff>
    </xdr:from>
    <xdr:ext cx="469744" cy="259045"/>
    <xdr:sp macro="" textlink="">
      <xdr:nvSpPr>
        <xdr:cNvPr id="197" name="テキスト ボックス 196"/>
        <xdr:cNvSpPr txBox="1"/>
      </xdr:nvSpPr>
      <xdr:spPr>
        <a:xfrm>
          <a:off x="3562428" y="1354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74775</xdr:rowOff>
    </xdr:from>
    <xdr:to>
      <xdr:col>15</xdr:col>
      <xdr:colOff>101600</xdr:colOff>
      <xdr:row>79</xdr:row>
      <xdr:rowOff>4925</xdr:rowOff>
    </xdr:to>
    <xdr:sp macro="" textlink="">
      <xdr:nvSpPr>
        <xdr:cNvPr id="198" name="楕円 197"/>
        <xdr:cNvSpPr/>
      </xdr:nvSpPr>
      <xdr:spPr>
        <a:xfrm>
          <a:off x="2857500" y="134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21452</xdr:rowOff>
    </xdr:from>
    <xdr:ext cx="469744" cy="259045"/>
    <xdr:sp macro="" textlink="">
      <xdr:nvSpPr>
        <xdr:cNvPr id="199" name="テキスト ボックス 198"/>
        <xdr:cNvSpPr txBox="1"/>
      </xdr:nvSpPr>
      <xdr:spPr>
        <a:xfrm>
          <a:off x="2673428" y="1322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73453</xdr:rowOff>
    </xdr:from>
    <xdr:to>
      <xdr:col>10</xdr:col>
      <xdr:colOff>165100</xdr:colOff>
      <xdr:row>79</xdr:row>
      <xdr:rowOff>3603</xdr:rowOff>
    </xdr:to>
    <xdr:sp macro="" textlink="">
      <xdr:nvSpPr>
        <xdr:cNvPr id="200" name="楕円 199"/>
        <xdr:cNvSpPr/>
      </xdr:nvSpPr>
      <xdr:spPr>
        <a:xfrm>
          <a:off x="1968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20130</xdr:rowOff>
    </xdr:from>
    <xdr:ext cx="469744" cy="259045"/>
    <xdr:sp macro="" textlink="">
      <xdr:nvSpPr>
        <xdr:cNvPr id="201" name="テキスト ボックス 200"/>
        <xdr:cNvSpPr txBox="1"/>
      </xdr:nvSpPr>
      <xdr:spPr>
        <a:xfrm>
          <a:off x="1784428" y="1322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75674</xdr:rowOff>
    </xdr:from>
    <xdr:to>
      <xdr:col>6</xdr:col>
      <xdr:colOff>38100</xdr:colOff>
      <xdr:row>79</xdr:row>
      <xdr:rowOff>5824</xdr:rowOff>
    </xdr:to>
    <xdr:sp macro="" textlink="">
      <xdr:nvSpPr>
        <xdr:cNvPr id="202" name="楕円 201"/>
        <xdr:cNvSpPr/>
      </xdr:nvSpPr>
      <xdr:spPr>
        <a:xfrm>
          <a:off x="1079500" y="134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22351</xdr:rowOff>
    </xdr:from>
    <xdr:ext cx="469744" cy="259045"/>
    <xdr:sp macro="" textlink="">
      <xdr:nvSpPr>
        <xdr:cNvPr id="203" name="テキスト ボックス 202"/>
        <xdr:cNvSpPr txBox="1"/>
      </xdr:nvSpPr>
      <xdr:spPr>
        <a:xfrm>
          <a:off x="895428" y="1322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116650</xdr:rowOff>
    </xdr:from>
    <xdr:to>
      <xdr:col>24</xdr:col>
      <xdr:colOff>63500</xdr:colOff>
      <xdr:row>94</xdr:row>
      <xdr:rowOff>163688</xdr:rowOff>
    </xdr:to>
    <xdr:cxnSp macro="">
      <xdr:nvCxnSpPr>
        <xdr:cNvPr id="233" name="直線コネクタ 232"/>
        <xdr:cNvCxnSpPr/>
      </xdr:nvCxnSpPr>
      <xdr:spPr>
        <a:xfrm flipV="1">
          <a:off x="3797300" y="16061500"/>
          <a:ext cx="838200" cy="2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163688</xdr:rowOff>
    </xdr:from>
    <xdr:to>
      <xdr:col>19</xdr:col>
      <xdr:colOff>177800</xdr:colOff>
      <xdr:row>95</xdr:row>
      <xdr:rowOff>36883</xdr:rowOff>
    </xdr:to>
    <xdr:cxnSp macro="">
      <xdr:nvCxnSpPr>
        <xdr:cNvPr id="236" name="直線コネクタ 235"/>
        <xdr:cNvCxnSpPr/>
      </xdr:nvCxnSpPr>
      <xdr:spPr>
        <a:xfrm flipV="1">
          <a:off x="2908300" y="16279988"/>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36883</xdr:rowOff>
    </xdr:from>
    <xdr:to>
      <xdr:col>15</xdr:col>
      <xdr:colOff>50800</xdr:colOff>
      <xdr:row>95</xdr:row>
      <xdr:rowOff>67180</xdr:rowOff>
    </xdr:to>
    <xdr:cxnSp macro="">
      <xdr:nvCxnSpPr>
        <xdr:cNvPr id="239" name="直線コネクタ 238"/>
        <xdr:cNvCxnSpPr/>
      </xdr:nvCxnSpPr>
      <xdr:spPr>
        <a:xfrm flipV="1">
          <a:off x="2019300" y="16324633"/>
          <a:ext cx="889000" cy="3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28945</xdr:rowOff>
    </xdr:from>
    <xdr:ext cx="599010" cy="259045"/>
    <xdr:sp macro="" textlink="">
      <xdr:nvSpPr>
        <xdr:cNvPr id="241" name="テキスト ボックス 240"/>
        <xdr:cNvSpPr txBox="1"/>
      </xdr:nvSpPr>
      <xdr:spPr>
        <a:xfrm>
          <a:off x="2608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67180</xdr:rowOff>
    </xdr:from>
    <xdr:to>
      <xdr:col>10</xdr:col>
      <xdr:colOff>114300</xdr:colOff>
      <xdr:row>95</xdr:row>
      <xdr:rowOff>80127</xdr:rowOff>
    </xdr:to>
    <xdr:cxnSp macro="">
      <xdr:nvCxnSpPr>
        <xdr:cNvPr id="242" name="直線コネクタ 241"/>
        <xdr:cNvCxnSpPr/>
      </xdr:nvCxnSpPr>
      <xdr:spPr>
        <a:xfrm flipV="1">
          <a:off x="1130300" y="16354930"/>
          <a:ext cx="889000" cy="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65850</xdr:rowOff>
    </xdr:from>
    <xdr:to>
      <xdr:col>24</xdr:col>
      <xdr:colOff>114300</xdr:colOff>
      <xdr:row>93</xdr:row>
      <xdr:rowOff>167450</xdr:rowOff>
    </xdr:to>
    <xdr:sp macro="" textlink="">
      <xdr:nvSpPr>
        <xdr:cNvPr id="252" name="楕円 251"/>
        <xdr:cNvSpPr/>
      </xdr:nvSpPr>
      <xdr:spPr>
        <a:xfrm>
          <a:off x="4584700" y="160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88727</xdr:rowOff>
    </xdr:from>
    <xdr:ext cx="599010" cy="259045"/>
    <xdr:sp macro="" textlink="">
      <xdr:nvSpPr>
        <xdr:cNvPr id="253" name="扶助費該当値テキスト"/>
        <xdr:cNvSpPr txBox="1"/>
      </xdr:nvSpPr>
      <xdr:spPr>
        <a:xfrm>
          <a:off x="4686300" y="1586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112888</xdr:rowOff>
    </xdr:from>
    <xdr:to>
      <xdr:col>20</xdr:col>
      <xdr:colOff>38100</xdr:colOff>
      <xdr:row>95</xdr:row>
      <xdr:rowOff>43038</xdr:rowOff>
    </xdr:to>
    <xdr:sp macro="" textlink="">
      <xdr:nvSpPr>
        <xdr:cNvPr id="254" name="楕円 253"/>
        <xdr:cNvSpPr/>
      </xdr:nvSpPr>
      <xdr:spPr>
        <a:xfrm>
          <a:off x="3746500" y="1622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59565</xdr:rowOff>
    </xdr:from>
    <xdr:ext cx="599010" cy="259045"/>
    <xdr:sp macro="" textlink="">
      <xdr:nvSpPr>
        <xdr:cNvPr id="255" name="テキスト ボックス 254"/>
        <xdr:cNvSpPr txBox="1"/>
      </xdr:nvSpPr>
      <xdr:spPr>
        <a:xfrm>
          <a:off x="3497795" y="1600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157533</xdr:rowOff>
    </xdr:from>
    <xdr:to>
      <xdr:col>15</xdr:col>
      <xdr:colOff>101600</xdr:colOff>
      <xdr:row>95</xdr:row>
      <xdr:rowOff>87683</xdr:rowOff>
    </xdr:to>
    <xdr:sp macro="" textlink="">
      <xdr:nvSpPr>
        <xdr:cNvPr id="256" name="楕円 255"/>
        <xdr:cNvSpPr/>
      </xdr:nvSpPr>
      <xdr:spPr>
        <a:xfrm>
          <a:off x="2857500" y="1627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104210</xdr:rowOff>
    </xdr:from>
    <xdr:ext cx="599010" cy="259045"/>
    <xdr:sp macro="" textlink="">
      <xdr:nvSpPr>
        <xdr:cNvPr id="257" name="テキスト ボックス 256"/>
        <xdr:cNvSpPr txBox="1"/>
      </xdr:nvSpPr>
      <xdr:spPr>
        <a:xfrm>
          <a:off x="2608795" y="1604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16380</xdr:rowOff>
    </xdr:from>
    <xdr:to>
      <xdr:col>10</xdr:col>
      <xdr:colOff>165100</xdr:colOff>
      <xdr:row>95</xdr:row>
      <xdr:rowOff>117980</xdr:rowOff>
    </xdr:to>
    <xdr:sp macro="" textlink="">
      <xdr:nvSpPr>
        <xdr:cNvPr id="258" name="楕円 257"/>
        <xdr:cNvSpPr/>
      </xdr:nvSpPr>
      <xdr:spPr>
        <a:xfrm>
          <a:off x="1968500" y="163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134507</xdr:rowOff>
    </xdr:from>
    <xdr:ext cx="599010" cy="259045"/>
    <xdr:sp macro="" textlink="">
      <xdr:nvSpPr>
        <xdr:cNvPr id="259" name="テキスト ボックス 258"/>
        <xdr:cNvSpPr txBox="1"/>
      </xdr:nvSpPr>
      <xdr:spPr>
        <a:xfrm>
          <a:off x="1719795" y="1607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29327</xdr:rowOff>
    </xdr:from>
    <xdr:to>
      <xdr:col>6</xdr:col>
      <xdr:colOff>38100</xdr:colOff>
      <xdr:row>95</xdr:row>
      <xdr:rowOff>130927</xdr:rowOff>
    </xdr:to>
    <xdr:sp macro="" textlink="">
      <xdr:nvSpPr>
        <xdr:cNvPr id="260" name="楕円 259"/>
        <xdr:cNvSpPr/>
      </xdr:nvSpPr>
      <xdr:spPr>
        <a:xfrm>
          <a:off x="1079500" y="163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147454</xdr:rowOff>
    </xdr:from>
    <xdr:ext cx="599010" cy="259045"/>
    <xdr:sp macro="" textlink="">
      <xdr:nvSpPr>
        <xdr:cNvPr id="261" name="テキスト ボックス 260"/>
        <xdr:cNvSpPr txBox="1"/>
      </xdr:nvSpPr>
      <xdr:spPr>
        <a:xfrm>
          <a:off x="830795" y="1609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111430</xdr:rowOff>
    </xdr:from>
    <xdr:to>
      <xdr:col>55</xdr:col>
      <xdr:colOff>0</xdr:colOff>
      <xdr:row>36</xdr:row>
      <xdr:rowOff>135044</xdr:rowOff>
    </xdr:to>
    <xdr:cxnSp macro="">
      <xdr:nvCxnSpPr>
        <xdr:cNvPr id="290" name="直線コネクタ 289"/>
        <xdr:cNvCxnSpPr/>
      </xdr:nvCxnSpPr>
      <xdr:spPr>
        <a:xfrm>
          <a:off x="9639300" y="5940730"/>
          <a:ext cx="838200" cy="3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111430</xdr:rowOff>
    </xdr:from>
    <xdr:to>
      <xdr:col>50</xdr:col>
      <xdr:colOff>114300</xdr:colOff>
      <xdr:row>37</xdr:row>
      <xdr:rowOff>40449</xdr:rowOff>
    </xdr:to>
    <xdr:cxnSp macro="">
      <xdr:nvCxnSpPr>
        <xdr:cNvPr id="293" name="直線コネクタ 292"/>
        <xdr:cNvCxnSpPr/>
      </xdr:nvCxnSpPr>
      <xdr:spPr>
        <a:xfrm flipV="1">
          <a:off x="8750300" y="5940730"/>
          <a:ext cx="889000" cy="4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7714</xdr:rowOff>
    </xdr:from>
    <xdr:to>
      <xdr:col>45</xdr:col>
      <xdr:colOff>177800</xdr:colOff>
      <xdr:row>37</xdr:row>
      <xdr:rowOff>40449</xdr:rowOff>
    </xdr:to>
    <xdr:cxnSp macro="">
      <xdr:nvCxnSpPr>
        <xdr:cNvPr id="296" name="直線コネクタ 295"/>
        <xdr:cNvCxnSpPr/>
      </xdr:nvCxnSpPr>
      <xdr:spPr>
        <a:xfrm>
          <a:off x="7861300" y="6351364"/>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7714</xdr:rowOff>
    </xdr:from>
    <xdr:to>
      <xdr:col>41</xdr:col>
      <xdr:colOff>50800</xdr:colOff>
      <xdr:row>37</xdr:row>
      <xdr:rowOff>18649</xdr:rowOff>
    </xdr:to>
    <xdr:cxnSp macro="">
      <xdr:nvCxnSpPr>
        <xdr:cNvPr id="299" name="直線コネクタ 298"/>
        <xdr:cNvCxnSpPr/>
      </xdr:nvCxnSpPr>
      <xdr:spPr>
        <a:xfrm flipV="1">
          <a:off x="6972300" y="635136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84244</xdr:rowOff>
    </xdr:from>
    <xdr:to>
      <xdr:col>55</xdr:col>
      <xdr:colOff>50800</xdr:colOff>
      <xdr:row>37</xdr:row>
      <xdr:rowOff>14394</xdr:rowOff>
    </xdr:to>
    <xdr:sp macro="" textlink="">
      <xdr:nvSpPr>
        <xdr:cNvPr id="309" name="楕円 308"/>
        <xdr:cNvSpPr/>
      </xdr:nvSpPr>
      <xdr:spPr>
        <a:xfrm>
          <a:off x="10426700" y="62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107121</xdr:rowOff>
    </xdr:from>
    <xdr:ext cx="599010" cy="259045"/>
    <xdr:sp macro="" textlink="">
      <xdr:nvSpPr>
        <xdr:cNvPr id="310" name="補助費等該当値テキスト"/>
        <xdr:cNvSpPr txBox="1"/>
      </xdr:nvSpPr>
      <xdr:spPr>
        <a:xfrm>
          <a:off x="10528300" y="610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60630</xdr:rowOff>
    </xdr:from>
    <xdr:to>
      <xdr:col>50</xdr:col>
      <xdr:colOff>165100</xdr:colOff>
      <xdr:row>34</xdr:row>
      <xdr:rowOff>162230</xdr:rowOff>
    </xdr:to>
    <xdr:sp macro="" textlink="">
      <xdr:nvSpPr>
        <xdr:cNvPr id="311" name="楕円 310"/>
        <xdr:cNvSpPr/>
      </xdr:nvSpPr>
      <xdr:spPr>
        <a:xfrm>
          <a:off x="9588500" y="58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7307</xdr:rowOff>
    </xdr:from>
    <xdr:ext cx="599010" cy="259045"/>
    <xdr:sp macro="" textlink="">
      <xdr:nvSpPr>
        <xdr:cNvPr id="312" name="テキスト ボックス 311"/>
        <xdr:cNvSpPr txBox="1"/>
      </xdr:nvSpPr>
      <xdr:spPr>
        <a:xfrm>
          <a:off x="9339795" y="566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161099</xdr:rowOff>
    </xdr:from>
    <xdr:to>
      <xdr:col>46</xdr:col>
      <xdr:colOff>38100</xdr:colOff>
      <xdr:row>37</xdr:row>
      <xdr:rowOff>91249</xdr:rowOff>
    </xdr:to>
    <xdr:sp macro="" textlink="">
      <xdr:nvSpPr>
        <xdr:cNvPr id="313" name="楕円 312"/>
        <xdr:cNvSpPr/>
      </xdr:nvSpPr>
      <xdr:spPr>
        <a:xfrm>
          <a:off x="8699500" y="63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107776</xdr:rowOff>
    </xdr:from>
    <xdr:ext cx="534377" cy="259045"/>
    <xdr:sp macro="" textlink="">
      <xdr:nvSpPr>
        <xdr:cNvPr id="314" name="テキスト ボックス 313"/>
        <xdr:cNvSpPr txBox="1"/>
      </xdr:nvSpPr>
      <xdr:spPr>
        <a:xfrm>
          <a:off x="8483111" y="61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128364</xdr:rowOff>
    </xdr:from>
    <xdr:to>
      <xdr:col>41</xdr:col>
      <xdr:colOff>101600</xdr:colOff>
      <xdr:row>37</xdr:row>
      <xdr:rowOff>58514</xdr:rowOff>
    </xdr:to>
    <xdr:sp macro="" textlink="">
      <xdr:nvSpPr>
        <xdr:cNvPr id="315" name="楕円 314"/>
        <xdr:cNvSpPr/>
      </xdr:nvSpPr>
      <xdr:spPr>
        <a:xfrm>
          <a:off x="7810500" y="63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75041</xdr:rowOff>
    </xdr:from>
    <xdr:ext cx="534377" cy="259045"/>
    <xdr:sp macro="" textlink="">
      <xdr:nvSpPr>
        <xdr:cNvPr id="316" name="テキスト ボックス 315"/>
        <xdr:cNvSpPr txBox="1"/>
      </xdr:nvSpPr>
      <xdr:spPr>
        <a:xfrm>
          <a:off x="7594111" y="60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139299</xdr:rowOff>
    </xdr:from>
    <xdr:to>
      <xdr:col>36</xdr:col>
      <xdr:colOff>165100</xdr:colOff>
      <xdr:row>37</xdr:row>
      <xdr:rowOff>69449</xdr:rowOff>
    </xdr:to>
    <xdr:sp macro="" textlink="">
      <xdr:nvSpPr>
        <xdr:cNvPr id="317" name="楕円 316"/>
        <xdr:cNvSpPr/>
      </xdr:nvSpPr>
      <xdr:spPr>
        <a:xfrm>
          <a:off x="6921500" y="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85976</xdr:rowOff>
    </xdr:from>
    <xdr:ext cx="534377" cy="259045"/>
    <xdr:sp macro="" textlink="">
      <xdr:nvSpPr>
        <xdr:cNvPr id="318" name="テキスト ボックス 317"/>
        <xdr:cNvSpPr txBox="1"/>
      </xdr:nvSpPr>
      <xdr:spPr>
        <a:xfrm>
          <a:off x="6705111" y="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122029</xdr:rowOff>
    </xdr:from>
    <xdr:to>
      <xdr:col>55</xdr:col>
      <xdr:colOff>0</xdr:colOff>
      <xdr:row>54</xdr:row>
      <xdr:rowOff>155748</xdr:rowOff>
    </xdr:to>
    <xdr:cxnSp macro="">
      <xdr:nvCxnSpPr>
        <xdr:cNvPr id="345" name="直線コネクタ 344"/>
        <xdr:cNvCxnSpPr/>
      </xdr:nvCxnSpPr>
      <xdr:spPr>
        <a:xfrm flipV="1">
          <a:off x="9639300" y="9380329"/>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140621</xdr:rowOff>
    </xdr:from>
    <xdr:ext cx="534377" cy="259045"/>
    <xdr:sp macro="" textlink="">
      <xdr:nvSpPr>
        <xdr:cNvPr id="346" name="普通建設事業費平均値テキスト"/>
        <xdr:cNvSpPr txBox="1"/>
      </xdr:nvSpPr>
      <xdr:spPr>
        <a:xfrm>
          <a:off x="10528300" y="9570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155748</xdr:rowOff>
    </xdr:from>
    <xdr:to>
      <xdr:col>50</xdr:col>
      <xdr:colOff>114300</xdr:colOff>
      <xdr:row>55</xdr:row>
      <xdr:rowOff>71856</xdr:rowOff>
    </xdr:to>
    <xdr:cxnSp macro="">
      <xdr:nvCxnSpPr>
        <xdr:cNvPr id="348" name="直線コネクタ 347"/>
        <xdr:cNvCxnSpPr/>
      </xdr:nvCxnSpPr>
      <xdr:spPr>
        <a:xfrm flipV="1">
          <a:off x="8750300" y="9414048"/>
          <a:ext cx="889000" cy="8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71856</xdr:rowOff>
    </xdr:from>
    <xdr:to>
      <xdr:col>45</xdr:col>
      <xdr:colOff>177800</xdr:colOff>
      <xdr:row>56</xdr:row>
      <xdr:rowOff>43985</xdr:rowOff>
    </xdr:to>
    <xdr:cxnSp macro="">
      <xdr:nvCxnSpPr>
        <xdr:cNvPr id="351" name="直線コネクタ 350"/>
        <xdr:cNvCxnSpPr/>
      </xdr:nvCxnSpPr>
      <xdr:spPr>
        <a:xfrm flipV="1">
          <a:off x="7861300" y="9501606"/>
          <a:ext cx="889000" cy="14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154801</xdr:rowOff>
    </xdr:from>
    <xdr:to>
      <xdr:col>41</xdr:col>
      <xdr:colOff>50800</xdr:colOff>
      <xdr:row>56</xdr:row>
      <xdr:rowOff>43985</xdr:rowOff>
    </xdr:to>
    <xdr:cxnSp macro="">
      <xdr:nvCxnSpPr>
        <xdr:cNvPr id="354" name="直線コネクタ 353"/>
        <xdr:cNvCxnSpPr/>
      </xdr:nvCxnSpPr>
      <xdr:spPr>
        <a:xfrm>
          <a:off x="6972300" y="9413101"/>
          <a:ext cx="889000" cy="2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71229</xdr:rowOff>
    </xdr:from>
    <xdr:to>
      <xdr:col>55</xdr:col>
      <xdr:colOff>50800</xdr:colOff>
      <xdr:row>55</xdr:row>
      <xdr:rowOff>1379</xdr:rowOff>
    </xdr:to>
    <xdr:sp macro="" textlink="">
      <xdr:nvSpPr>
        <xdr:cNvPr id="364" name="楕円 363"/>
        <xdr:cNvSpPr/>
      </xdr:nvSpPr>
      <xdr:spPr>
        <a:xfrm>
          <a:off x="10426700" y="93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94106</xdr:rowOff>
    </xdr:from>
    <xdr:ext cx="599010" cy="259045"/>
    <xdr:sp macro="" textlink="">
      <xdr:nvSpPr>
        <xdr:cNvPr id="365" name="普通建設事業費該当値テキスト"/>
        <xdr:cNvSpPr txBox="1"/>
      </xdr:nvSpPr>
      <xdr:spPr>
        <a:xfrm>
          <a:off x="10528300" y="918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104948</xdr:rowOff>
    </xdr:from>
    <xdr:to>
      <xdr:col>50</xdr:col>
      <xdr:colOff>165100</xdr:colOff>
      <xdr:row>55</xdr:row>
      <xdr:rowOff>35098</xdr:rowOff>
    </xdr:to>
    <xdr:sp macro="" textlink="">
      <xdr:nvSpPr>
        <xdr:cNvPr id="366" name="楕円 365"/>
        <xdr:cNvSpPr/>
      </xdr:nvSpPr>
      <xdr:spPr>
        <a:xfrm>
          <a:off x="9588500" y="93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51625</xdr:rowOff>
    </xdr:from>
    <xdr:ext cx="599010" cy="259045"/>
    <xdr:sp macro="" textlink="">
      <xdr:nvSpPr>
        <xdr:cNvPr id="367" name="テキスト ボックス 366"/>
        <xdr:cNvSpPr txBox="1"/>
      </xdr:nvSpPr>
      <xdr:spPr>
        <a:xfrm>
          <a:off x="9339795" y="913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21056</xdr:rowOff>
    </xdr:from>
    <xdr:to>
      <xdr:col>46</xdr:col>
      <xdr:colOff>38100</xdr:colOff>
      <xdr:row>55</xdr:row>
      <xdr:rowOff>122656</xdr:rowOff>
    </xdr:to>
    <xdr:sp macro="" textlink="">
      <xdr:nvSpPr>
        <xdr:cNvPr id="368" name="楕円 367"/>
        <xdr:cNvSpPr/>
      </xdr:nvSpPr>
      <xdr:spPr>
        <a:xfrm>
          <a:off x="8699500" y="94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139183</xdr:rowOff>
    </xdr:from>
    <xdr:ext cx="599010" cy="259045"/>
    <xdr:sp macro="" textlink="">
      <xdr:nvSpPr>
        <xdr:cNvPr id="369" name="テキスト ボックス 368"/>
        <xdr:cNvSpPr txBox="1"/>
      </xdr:nvSpPr>
      <xdr:spPr>
        <a:xfrm>
          <a:off x="8450795" y="922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164635</xdr:rowOff>
    </xdr:from>
    <xdr:to>
      <xdr:col>41</xdr:col>
      <xdr:colOff>101600</xdr:colOff>
      <xdr:row>56</xdr:row>
      <xdr:rowOff>94785</xdr:rowOff>
    </xdr:to>
    <xdr:sp macro="" textlink="">
      <xdr:nvSpPr>
        <xdr:cNvPr id="370" name="楕円 369"/>
        <xdr:cNvSpPr/>
      </xdr:nvSpPr>
      <xdr:spPr>
        <a:xfrm>
          <a:off x="7810500" y="95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111312</xdr:rowOff>
    </xdr:from>
    <xdr:ext cx="534377" cy="259045"/>
    <xdr:sp macro="" textlink="">
      <xdr:nvSpPr>
        <xdr:cNvPr id="371" name="テキスト ボックス 370"/>
        <xdr:cNvSpPr txBox="1"/>
      </xdr:nvSpPr>
      <xdr:spPr>
        <a:xfrm>
          <a:off x="7594111" y="93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104001</xdr:rowOff>
    </xdr:from>
    <xdr:to>
      <xdr:col>36</xdr:col>
      <xdr:colOff>165100</xdr:colOff>
      <xdr:row>55</xdr:row>
      <xdr:rowOff>34151</xdr:rowOff>
    </xdr:to>
    <xdr:sp macro="" textlink="">
      <xdr:nvSpPr>
        <xdr:cNvPr id="372" name="楕円 371"/>
        <xdr:cNvSpPr/>
      </xdr:nvSpPr>
      <xdr:spPr>
        <a:xfrm>
          <a:off x="6921500" y="936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50678</xdr:rowOff>
    </xdr:from>
    <xdr:ext cx="599010" cy="259045"/>
    <xdr:sp macro="" textlink="">
      <xdr:nvSpPr>
        <xdr:cNvPr id="373" name="テキスト ボックス 372"/>
        <xdr:cNvSpPr txBox="1"/>
      </xdr:nvSpPr>
      <xdr:spPr>
        <a:xfrm>
          <a:off x="6672795" y="913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116439</xdr:rowOff>
    </xdr:from>
    <xdr:to>
      <xdr:col>55</xdr:col>
      <xdr:colOff>0</xdr:colOff>
      <xdr:row>78</xdr:row>
      <xdr:rowOff>23332</xdr:rowOff>
    </xdr:to>
    <xdr:cxnSp macro="">
      <xdr:nvCxnSpPr>
        <xdr:cNvPr id="398" name="直線コネクタ 397"/>
        <xdr:cNvCxnSpPr/>
      </xdr:nvCxnSpPr>
      <xdr:spPr>
        <a:xfrm>
          <a:off x="9639300" y="13318089"/>
          <a:ext cx="838200" cy="7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116439</xdr:rowOff>
    </xdr:from>
    <xdr:to>
      <xdr:col>50</xdr:col>
      <xdr:colOff>114300</xdr:colOff>
      <xdr:row>77</xdr:row>
      <xdr:rowOff>125447</xdr:rowOff>
    </xdr:to>
    <xdr:cxnSp macro="">
      <xdr:nvCxnSpPr>
        <xdr:cNvPr id="401" name="直線コネクタ 400"/>
        <xdr:cNvCxnSpPr/>
      </xdr:nvCxnSpPr>
      <xdr:spPr>
        <a:xfrm flipV="1">
          <a:off x="8750300" y="13318089"/>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125447</xdr:rowOff>
    </xdr:from>
    <xdr:to>
      <xdr:col>45</xdr:col>
      <xdr:colOff>177800</xdr:colOff>
      <xdr:row>77</xdr:row>
      <xdr:rowOff>166367</xdr:rowOff>
    </xdr:to>
    <xdr:cxnSp macro="">
      <xdr:nvCxnSpPr>
        <xdr:cNvPr id="404" name="直線コネクタ 403"/>
        <xdr:cNvCxnSpPr/>
      </xdr:nvCxnSpPr>
      <xdr:spPr>
        <a:xfrm flipV="1">
          <a:off x="7861300" y="13327097"/>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166367</xdr:rowOff>
    </xdr:from>
    <xdr:to>
      <xdr:col>41</xdr:col>
      <xdr:colOff>50800</xdr:colOff>
      <xdr:row>78</xdr:row>
      <xdr:rowOff>21473</xdr:rowOff>
    </xdr:to>
    <xdr:cxnSp macro="">
      <xdr:nvCxnSpPr>
        <xdr:cNvPr id="407" name="直線コネクタ 406"/>
        <xdr:cNvCxnSpPr/>
      </xdr:nvCxnSpPr>
      <xdr:spPr>
        <a:xfrm flipV="1">
          <a:off x="6972300" y="13368017"/>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143982</xdr:rowOff>
    </xdr:from>
    <xdr:to>
      <xdr:col>55</xdr:col>
      <xdr:colOff>50800</xdr:colOff>
      <xdr:row>78</xdr:row>
      <xdr:rowOff>74132</xdr:rowOff>
    </xdr:to>
    <xdr:sp macro="" textlink="">
      <xdr:nvSpPr>
        <xdr:cNvPr id="417" name="楕円 416"/>
        <xdr:cNvSpPr/>
      </xdr:nvSpPr>
      <xdr:spPr>
        <a:xfrm>
          <a:off x="10426700" y="133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58909</xdr:rowOff>
    </xdr:from>
    <xdr:ext cx="378565" cy="259045"/>
    <xdr:sp macro="" textlink="">
      <xdr:nvSpPr>
        <xdr:cNvPr id="418" name="普通建設事業費 （ うち新規整備　）該当値テキスト"/>
        <xdr:cNvSpPr txBox="1"/>
      </xdr:nvSpPr>
      <xdr:spPr>
        <a:xfrm>
          <a:off x="10528300" y="13260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65639</xdr:rowOff>
    </xdr:from>
    <xdr:to>
      <xdr:col>50</xdr:col>
      <xdr:colOff>165100</xdr:colOff>
      <xdr:row>77</xdr:row>
      <xdr:rowOff>167239</xdr:rowOff>
    </xdr:to>
    <xdr:sp macro="" textlink="">
      <xdr:nvSpPr>
        <xdr:cNvPr id="419" name="楕円 418"/>
        <xdr:cNvSpPr/>
      </xdr:nvSpPr>
      <xdr:spPr>
        <a:xfrm>
          <a:off x="9588500" y="132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158366</xdr:rowOff>
    </xdr:from>
    <xdr:ext cx="534377" cy="259045"/>
    <xdr:sp macro="" textlink="">
      <xdr:nvSpPr>
        <xdr:cNvPr id="420" name="テキスト ボックス 419"/>
        <xdr:cNvSpPr txBox="1"/>
      </xdr:nvSpPr>
      <xdr:spPr>
        <a:xfrm>
          <a:off x="9372111" y="133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74647</xdr:rowOff>
    </xdr:from>
    <xdr:to>
      <xdr:col>46</xdr:col>
      <xdr:colOff>38100</xdr:colOff>
      <xdr:row>78</xdr:row>
      <xdr:rowOff>4797</xdr:rowOff>
    </xdr:to>
    <xdr:sp macro="" textlink="">
      <xdr:nvSpPr>
        <xdr:cNvPr id="421" name="楕円 420"/>
        <xdr:cNvSpPr/>
      </xdr:nvSpPr>
      <xdr:spPr>
        <a:xfrm>
          <a:off x="8699500" y="1327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167374</xdr:rowOff>
    </xdr:from>
    <xdr:ext cx="534377" cy="259045"/>
    <xdr:sp macro="" textlink="">
      <xdr:nvSpPr>
        <xdr:cNvPr id="422" name="テキスト ボックス 421"/>
        <xdr:cNvSpPr txBox="1"/>
      </xdr:nvSpPr>
      <xdr:spPr>
        <a:xfrm>
          <a:off x="8483111" y="1336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115567</xdr:rowOff>
    </xdr:from>
    <xdr:to>
      <xdr:col>41</xdr:col>
      <xdr:colOff>101600</xdr:colOff>
      <xdr:row>78</xdr:row>
      <xdr:rowOff>45717</xdr:rowOff>
    </xdr:to>
    <xdr:sp macro="" textlink="">
      <xdr:nvSpPr>
        <xdr:cNvPr id="423" name="楕円 422"/>
        <xdr:cNvSpPr/>
      </xdr:nvSpPr>
      <xdr:spPr>
        <a:xfrm>
          <a:off x="7810500" y="133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36844</xdr:rowOff>
    </xdr:from>
    <xdr:ext cx="469744" cy="259045"/>
    <xdr:sp macro="" textlink="">
      <xdr:nvSpPr>
        <xdr:cNvPr id="424" name="テキスト ボックス 423"/>
        <xdr:cNvSpPr txBox="1"/>
      </xdr:nvSpPr>
      <xdr:spPr>
        <a:xfrm>
          <a:off x="7626428" y="134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142123</xdr:rowOff>
    </xdr:from>
    <xdr:to>
      <xdr:col>36</xdr:col>
      <xdr:colOff>165100</xdr:colOff>
      <xdr:row>78</xdr:row>
      <xdr:rowOff>72273</xdr:rowOff>
    </xdr:to>
    <xdr:sp macro="" textlink="">
      <xdr:nvSpPr>
        <xdr:cNvPr id="425" name="楕円 424"/>
        <xdr:cNvSpPr/>
      </xdr:nvSpPr>
      <xdr:spPr>
        <a:xfrm>
          <a:off x="6921500" y="133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63400</xdr:rowOff>
    </xdr:from>
    <xdr:ext cx="378565" cy="259045"/>
    <xdr:sp macro="" textlink="">
      <xdr:nvSpPr>
        <xdr:cNvPr id="426" name="テキスト ボックス 425"/>
        <xdr:cNvSpPr txBox="1"/>
      </xdr:nvSpPr>
      <xdr:spPr>
        <a:xfrm>
          <a:off x="6783017" y="13436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67517</xdr:rowOff>
    </xdr:from>
    <xdr:to>
      <xdr:col>55</xdr:col>
      <xdr:colOff>0</xdr:colOff>
      <xdr:row>95</xdr:row>
      <xdr:rowOff>155418</xdr:rowOff>
    </xdr:to>
    <xdr:cxnSp macro="">
      <xdr:nvCxnSpPr>
        <xdr:cNvPr id="453" name="直線コネクタ 452"/>
        <xdr:cNvCxnSpPr/>
      </xdr:nvCxnSpPr>
      <xdr:spPr>
        <a:xfrm flipV="1">
          <a:off x="9639300" y="16355267"/>
          <a:ext cx="838200" cy="8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155418</xdr:rowOff>
    </xdr:from>
    <xdr:to>
      <xdr:col>50</xdr:col>
      <xdr:colOff>114300</xdr:colOff>
      <xdr:row>96</xdr:row>
      <xdr:rowOff>42577</xdr:rowOff>
    </xdr:to>
    <xdr:cxnSp macro="">
      <xdr:nvCxnSpPr>
        <xdr:cNvPr id="456" name="直線コネクタ 455"/>
        <xdr:cNvCxnSpPr/>
      </xdr:nvCxnSpPr>
      <xdr:spPr>
        <a:xfrm flipV="1">
          <a:off x="8750300" y="16443168"/>
          <a:ext cx="889000" cy="5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42577</xdr:rowOff>
    </xdr:from>
    <xdr:to>
      <xdr:col>45</xdr:col>
      <xdr:colOff>177800</xdr:colOff>
      <xdr:row>97</xdr:row>
      <xdr:rowOff>8539</xdr:rowOff>
    </xdr:to>
    <xdr:cxnSp macro="">
      <xdr:nvCxnSpPr>
        <xdr:cNvPr id="459" name="直線コネクタ 458"/>
        <xdr:cNvCxnSpPr/>
      </xdr:nvCxnSpPr>
      <xdr:spPr>
        <a:xfrm flipV="1">
          <a:off x="7861300" y="16501777"/>
          <a:ext cx="889000" cy="13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28839</xdr:rowOff>
    </xdr:from>
    <xdr:to>
      <xdr:col>41</xdr:col>
      <xdr:colOff>50800</xdr:colOff>
      <xdr:row>97</xdr:row>
      <xdr:rowOff>8539</xdr:rowOff>
    </xdr:to>
    <xdr:cxnSp macro="">
      <xdr:nvCxnSpPr>
        <xdr:cNvPr id="462" name="直線コネクタ 461"/>
        <xdr:cNvCxnSpPr/>
      </xdr:nvCxnSpPr>
      <xdr:spPr>
        <a:xfrm>
          <a:off x="6972300" y="16488039"/>
          <a:ext cx="889000" cy="1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16717</xdr:rowOff>
    </xdr:from>
    <xdr:to>
      <xdr:col>55</xdr:col>
      <xdr:colOff>50800</xdr:colOff>
      <xdr:row>95</xdr:row>
      <xdr:rowOff>118317</xdr:rowOff>
    </xdr:to>
    <xdr:sp macro="" textlink="">
      <xdr:nvSpPr>
        <xdr:cNvPr id="472" name="楕円 471"/>
        <xdr:cNvSpPr/>
      </xdr:nvSpPr>
      <xdr:spPr>
        <a:xfrm>
          <a:off x="10426700" y="1630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39594</xdr:rowOff>
    </xdr:from>
    <xdr:ext cx="599010" cy="259045"/>
    <xdr:sp macro="" textlink="">
      <xdr:nvSpPr>
        <xdr:cNvPr id="473" name="普通建設事業費 （ うち更新整備　）該当値テキスト"/>
        <xdr:cNvSpPr txBox="1"/>
      </xdr:nvSpPr>
      <xdr:spPr>
        <a:xfrm>
          <a:off x="10528300" y="1615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104618</xdr:rowOff>
    </xdr:from>
    <xdr:to>
      <xdr:col>50</xdr:col>
      <xdr:colOff>165100</xdr:colOff>
      <xdr:row>96</xdr:row>
      <xdr:rowOff>34768</xdr:rowOff>
    </xdr:to>
    <xdr:sp macro="" textlink="">
      <xdr:nvSpPr>
        <xdr:cNvPr id="474" name="楕円 473"/>
        <xdr:cNvSpPr/>
      </xdr:nvSpPr>
      <xdr:spPr>
        <a:xfrm>
          <a:off x="9588500" y="163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51295</xdr:rowOff>
    </xdr:from>
    <xdr:ext cx="599010" cy="259045"/>
    <xdr:sp macro="" textlink="">
      <xdr:nvSpPr>
        <xdr:cNvPr id="475" name="テキスト ボックス 474"/>
        <xdr:cNvSpPr txBox="1"/>
      </xdr:nvSpPr>
      <xdr:spPr>
        <a:xfrm>
          <a:off x="9339795" y="1616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163227</xdr:rowOff>
    </xdr:from>
    <xdr:to>
      <xdr:col>46</xdr:col>
      <xdr:colOff>38100</xdr:colOff>
      <xdr:row>96</xdr:row>
      <xdr:rowOff>93377</xdr:rowOff>
    </xdr:to>
    <xdr:sp macro="" textlink="">
      <xdr:nvSpPr>
        <xdr:cNvPr id="476" name="楕円 475"/>
        <xdr:cNvSpPr/>
      </xdr:nvSpPr>
      <xdr:spPr>
        <a:xfrm>
          <a:off x="8699500" y="164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109904</xdr:rowOff>
    </xdr:from>
    <xdr:ext cx="534377" cy="259045"/>
    <xdr:sp macro="" textlink="">
      <xdr:nvSpPr>
        <xdr:cNvPr id="477" name="テキスト ボックス 476"/>
        <xdr:cNvSpPr txBox="1"/>
      </xdr:nvSpPr>
      <xdr:spPr>
        <a:xfrm>
          <a:off x="8483111" y="1622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129189</xdr:rowOff>
    </xdr:from>
    <xdr:to>
      <xdr:col>41</xdr:col>
      <xdr:colOff>101600</xdr:colOff>
      <xdr:row>97</xdr:row>
      <xdr:rowOff>59339</xdr:rowOff>
    </xdr:to>
    <xdr:sp macro="" textlink="">
      <xdr:nvSpPr>
        <xdr:cNvPr id="478" name="楕円 477"/>
        <xdr:cNvSpPr/>
      </xdr:nvSpPr>
      <xdr:spPr>
        <a:xfrm>
          <a:off x="7810500" y="165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75866</xdr:rowOff>
    </xdr:from>
    <xdr:ext cx="534377" cy="259045"/>
    <xdr:sp macro="" textlink="">
      <xdr:nvSpPr>
        <xdr:cNvPr id="479" name="テキスト ボックス 478"/>
        <xdr:cNvSpPr txBox="1"/>
      </xdr:nvSpPr>
      <xdr:spPr>
        <a:xfrm>
          <a:off x="7594111" y="163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149489</xdr:rowOff>
    </xdr:from>
    <xdr:to>
      <xdr:col>36</xdr:col>
      <xdr:colOff>165100</xdr:colOff>
      <xdr:row>96</xdr:row>
      <xdr:rowOff>79639</xdr:rowOff>
    </xdr:to>
    <xdr:sp macro="" textlink="">
      <xdr:nvSpPr>
        <xdr:cNvPr id="480" name="楕円 479"/>
        <xdr:cNvSpPr/>
      </xdr:nvSpPr>
      <xdr:spPr>
        <a:xfrm>
          <a:off x="6921500" y="1643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96166</xdr:rowOff>
    </xdr:from>
    <xdr:ext cx="534377" cy="259045"/>
    <xdr:sp macro="" textlink="">
      <xdr:nvSpPr>
        <xdr:cNvPr id="481" name="テキスト ボックス 480"/>
        <xdr:cNvSpPr txBox="1"/>
      </xdr:nvSpPr>
      <xdr:spPr>
        <a:xfrm>
          <a:off x="6705111" y="162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155165</xdr:rowOff>
    </xdr:from>
    <xdr:to>
      <xdr:col>85</xdr:col>
      <xdr:colOff>127000</xdr:colOff>
      <xdr:row>37</xdr:row>
      <xdr:rowOff>118320</xdr:rowOff>
    </xdr:to>
    <xdr:cxnSp macro="">
      <xdr:nvCxnSpPr>
        <xdr:cNvPr id="506" name="直線コネクタ 505"/>
        <xdr:cNvCxnSpPr/>
      </xdr:nvCxnSpPr>
      <xdr:spPr>
        <a:xfrm>
          <a:off x="15481300" y="6327365"/>
          <a:ext cx="838200" cy="1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155165</xdr:rowOff>
    </xdr:from>
    <xdr:to>
      <xdr:col>81</xdr:col>
      <xdr:colOff>50800</xdr:colOff>
      <xdr:row>37</xdr:row>
      <xdr:rowOff>128956</xdr:rowOff>
    </xdr:to>
    <xdr:cxnSp macro="">
      <xdr:nvCxnSpPr>
        <xdr:cNvPr id="509" name="直線コネクタ 508"/>
        <xdr:cNvCxnSpPr/>
      </xdr:nvCxnSpPr>
      <xdr:spPr>
        <a:xfrm flipV="1">
          <a:off x="14592300" y="6327365"/>
          <a:ext cx="889000" cy="1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128956</xdr:rowOff>
    </xdr:from>
    <xdr:to>
      <xdr:col>76</xdr:col>
      <xdr:colOff>114300</xdr:colOff>
      <xdr:row>37</xdr:row>
      <xdr:rowOff>148015</xdr:rowOff>
    </xdr:to>
    <xdr:cxnSp macro="">
      <xdr:nvCxnSpPr>
        <xdr:cNvPr id="512" name="直線コネクタ 511"/>
        <xdr:cNvCxnSpPr/>
      </xdr:nvCxnSpPr>
      <xdr:spPr>
        <a:xfrm flipV="1">
          <a:off x="13703300" y="6472606"/>
          <a:ext cx="8890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120778</xdr:rowOff>
    </xdr:from>
    <xdr:to>
      <xdr:col>71</xdr:col>
      <xdr:colOff>177800</xdr:colOff>
      <xdr:row>37</xdr:row>
      <xdr:rowOff>148015</xdr:rowOff>
    </xdr:to>
    <xdr:cxnSp macro="">
      <xdr:nvCxnSpPr>
        <xdr:cNvPr id="515" name="直線コネクタ 514"/>
        <xdr:cNvCxnSpPr/>
      </xdr:nvCxnSpPr>
      <xdr:spPr>
        <a:xfrm>
          <a:off x="12814300" y="6464428"/>
          <a:ext cx="889000" cy="2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67520</xdr:rowOff>
    </xdr:from>
    <xdr:to>
      <xdr:col>85</xdr:col>
      <xdr:colOff>177800</xdr:colOff>
      <xdr:row>37</xdr:row>
      <xdr:rowOff>169120</xdr:rowOff>
    </xdr:to>
    <xdr:sp macro="" textlink="">
      <xdr:nvSpPr>
        <xdr:cNvPr id="525" name="楕円 524"/>
        <xdr:cNvSpPr/>
      </xdr:nvSpPr>
      <xdr:spPr>
        <a:xfrm>
          <a:off x="16268700" y="64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26897</xdr:rowOff>
    </xdr:from>
    <xdr:ext cx="534377" cy="259045"/>
    <xdr:sp macro="" textlink="">
      <xdr:nvSpPr>
        <xdr:cNvPr id="526" name="災害復旧事業費該当値テキスト"/>
        <xdr:cNvSpPr txBox="1"/>
      </xdr:nvSpPr>
      <xdr:spPr>
        <a:xfrm>
          <a:off x="16370300" y="61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104365</xdr:rowOff>
    </xdr:from>
    <xdr:to>
      <xdr:col>81</xdr:col>
      <xdr:colOff>101600</xdr:colOff>
      <xdr:row>37</xdr:row>
      <xdr:rowOff>34515</xdr:rowOff>
    </xdr:to>
    <xdr:sp macro="" textlink="">
      <xdr:nvSpPr>
        <xdr:cNvPr id="527" name="楕円 526"/>
        <xdr:cNvSpPr/>
      </xdr:nvSpPr>
      <xdr:spPr>
        <a:xfrm>
          <a:off x="15430500" y="62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51042</xdr:rowOff>
    </xdr:from>
    <xdr:ext cx="534377" cy="259045"/>
    <xdr:sp macro="" textlink="">
      <xdr:nvSpPr>
        <xdr:cNvPr id="528" name="テキスト ボックス 527"/>
        <xdr:cNvSpPr txBox="1"/>
      </xdr:nvSpPr>
      <xdr:spPr>
        <a:xfrm>
          <a:off x="15214111" y="60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78156</xdr:rowOff>
    </xdr:from>
    <xdr:to>
      <xdr:col>76</xdr:col>
      <xdr:colOff>165100</xdr:colOff>
      <xdr:row>38</xdr:row>
      <xdr:rowOff>8306</xdr:rowOff>
    </xdr:to>
    <xdr:sp macro="" textlink="">
      <xdr:nvSpPr>
        <xdr:cNvPr id="529" name="楕円 528"/>
        <xdr:cNvSpPr/>
      </xdr:nvSpPr>
      <xdr:spPr>
        <a:xfrm>
          <a:off x="14541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24833</xdr:rowOff>
    </xdr:from>
    <xdr:ext cx="534377" cy="259045"/>
    <xdr:sp macro="" textlink="">
      <xdr:nvSpPr>
        <xdr:cNvPr id="530" name="テキスト ボックス 529"/>
        <xdr:cNvSpPr txBox="1"/>
      </xdr:nvSpPr>
      <xdr:spPr>
        <a:xfrm>
          <a:off x="14325111" y="61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97215</xdr:rowOff>
    </xdr:from>
    <xdr:to>
      <xdr:col>72</xdr:col>
      <xdr:colOff>38100</xdr:colOff>
      <xdr:row>38</xdr:row>
      <xdr:rowOff>27366</xdr:rowOff>
    </xdr:to>
    <xdr:sp macro="" textlink="">
      <xdr:nvSpPr>
        <xdr:cNvPr id="531" name="楕円 530"/>
        <xdr:cNvSpPr/>
      </xdr:nvSpPr>
      <xdr:spPr>
        <a:xfrm>
          <a:off x="13652500" y="64408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18492</xdr:rowOff>
    </xdr:from>
    <xdr:ext cx="469744" cy="259045"/>
    <xdr:sp macro="" textlink="">
      <xdr:nvSpPr>
        <xdr:cNvPr id="532" name="テキスト ボックス 531"/>
        <xdr:cNvSpPr txBox="1"/>
      </xdr:nvSpPr>
      <xdr:spPr>
        <a:xfrm>
          <a:off x="13468428" y="653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69978</xdr:rowOff>
    </xdr:from>
    <xdr:to>
      <xdr:col>67</xdr:col>
      <xdr:colOff>101600</xdr:colOff>
      <xdr:row>38</xdr:row>
      <xdr:rowOff>127</xdr:rowOff>
    </xdr:to>
    <xdr:sp macro="" textlink="">
      <xdr:nvSpPr>
        <xdr:cNvPr id="533" name="楕円 532"/>
        <xdr:cNvSpPr/>
      </xdr:nvSpPr>
      <xdr:spPr>
        <a:xfrm>
          <a:off x="12763500" y="6413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16655</xdr:rowOff>
    </xdr:from>
    <xdr:ext cx="534377" cy="259045"/>
    <xdr:sp macro="" textlink="">
      <xdr:nvSpPr>
        <xdr:cNvPr id="534" name="テキスト ボックス 533"/>
        <xdr:cNvSpPr txBox="1"/>
      </xdr:nvSpPr>
      <xdr:spPr>
        <a:xfrm>
          <a:off x="12547111" y="61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40625</xdr:rowOff>
    </xdr:from>
    <xdr:to>
      <xdr:col>85</xdr:col>
      <xdr:colOff>127000</xdr:colOff>
      <xdr:row>77</xdr:row>
      <xdr:rowOff>88801</xdr:rowOff>
    </xdr:to>
    <xdr:cxnSp macro="">
      <xdr:nvCxnSpPr>
        <xdr:cNvPr id="616" name="直線コネクタ 615"/>
        <xdr:cNvCxnSpPr/>
      </xdr:nvCxnSpPr>
      <xdr:spPr>
        <a:xfrm>
          <a:off x="15481300" y="13242275"/>
          <a:ext cx="8382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28360</xdr:rowOff>
    </xdr:from>
    <xdr:to>
      <xdr:col>81</xdr:col>
      <xdr:colOff>50800</xdr:colOff>
      <xdr:row>77</xdr:row>
      <xdr:rowOff>40625</xdr:rowOff>
    </xdr:to>
    <xdr:cxnSp macro="">
      <xdr:nvCxnSpPr>
        <xdr:cNvPr id="619" name="直線コネクタ 618"/>
        <xdr:cNvCxnSpPr/>
      </xdr:nvCxnSpPr>
      <xdr:spPr>
        <a:xfrm>
          <a:off x="14592300" y="13230010"/>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28360</xdr:rowOff>
    </xdr:from>
    <xdr:to>
      <xdr:col>76</xdr:col>
      <xdr:colOff>114300</xdr:colOff>
      <xdr:row>77</xdr:row>
      <xdr:rowOff>32193</xdr:rowOff>
    </xdr:to>
    <xdr:cxnSp macro="">
      <xdr:nvCxnSpPr>
        <xdr:cNvPr id="622" name="直線コネクタ 621"/>
        <xdr:cNvCxnSpPr/>
      </xdr:nvCxnSpPr>
      <xdr:spPr>
        <a:xfrm flipV="1">
          <a:off x="13703300" y="13230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32193</xdr:rowOff>
    </xdr:from>
    <xdr:to>
      <xdr:col>71</xdr:col>
      <xdr:colOff>177800</xdr:colOff>
      <xdr:row>77</xdr:row>
      <xdr:rowOff>54364</xdr:rowOff>
    </xdr:to>
    <xdr:cxnSp macro="">
      <xdr:nvCxnSpPr>
        <xdr:cNvPr id="625" name="直線コネクタ 624"/>
        <xdr:cNvCxnSpPr/>
      </xdr:nvCxnSpPr>
      <xdr:spPr>
        <a:xfrm flipV="1">
          <a:off x="12814300" y="13233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38001</xdr:rowOff>
    </xdr:from>
    <xdr:to>
      <xdr:col>85</xdr:col>
      <xdr:colOff>177800</xdr:colOff>
      <xdr:row>77</xdr:row>
      <xdr:rowOff>139601</xdr:rowOff>
    </xdr:to>
    <xdr:sp macro="" textlink="">
      <xdr:nvSpPr>
        <xdr:cNvPr id="635" name="楕円 634"/>
        <xdr:cNvSpPr/>
      </xdr:nvSpPr>
      <xdr:spPr>
        <a:xfrm>
          <a:off x="16268700" y="132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60878</xdr:rowOff>
    </xdr:from>
    <xdr:ext cx="599010" cy="259045"/>
    <xdr:sp macro="" textlink="">
      <xdr:nvSpPr>
        <xdr:cNvPr id="636" name="公債費該当値テキスト"/>
        <xdr:cNvSpPr txBox="1"/>
      </xdr:nvSpPr>
      <xdr:spPr>
        <a:xfrm>
          <a:off x="16370300" y="130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161275</xdr:rowOff>
    </xdr:from>
    <xdr:to>
      <xdr:col>81</xdr:col>
      <xdr:colOff>101600</xdr:colOff>
      <xdr:row>77</xdr:row>
      <xdr:rowOff>91425</xdr:rowOff>
    </xdr:to>
    <xdr:sp macro="" textlink="">
      <xdr:nvSpPr>
        <xdr:cNvPr id="637" name="楕円 636"/>
        <xdr:cNvSpPr/>
      </xdr:nvSpPr>
      <xdr:spPr>
        <a:xfrm>
          <a:off x="154305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107952</xdr:rowOff>
    </xdr:from>
    <xdr:ext cx="599010" cy="259045"/>
    <xdr:sp macro="" textlink="">
      <xdr:nvSpPr>
        <xdr:cNvPr id="638" name="テキスト ボックス 637"/>
        <xdr:cNvSpPr txBox="1"/>
      </xdr:nvSpPr>
      <xdr:spPr>
        <a:xfrm>
          <a:off x="15181795" y="1296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149010</xdr:rowOff>
    </xdr:from>
    <xdr:to>
      <xdr:col>76</xdr:col>
      <xdr:colOff>165100</xdr:colOff>
      <xdr:row>77</xdr:row>
      <xdr:rowOff>79160</xdr:rowOff>
    </xdr:to>
    <xdr:sp macro="" textlink="">
      <xdr:nvSpPr>
        <xdr:cNvPr id="639" name="楕円 638"/>
        <xdr:cNvSpPr/>
      </xdr:nvSpPr>
      <xdr:spPr>
        <a:xfrm>
          <a:off x="14541500" y="131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95686</xdr:rowOff>
    </xdr:from>
    <xdr:ext cx="599010" cy="259045"/>
    <xdr:sp macro="" textlink="">
      <xdr:nvSpPr>
        <xdr:cNvPr id="640" name="テキスト ボックス 639"/>
        <xdr:cNvSpPr txBox="1"/>
      </xdr:nvSpPr>
      <xdr:spPr>
        <a:xfrm>
          <a:off x="14292795" y="1295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152843</xdr:rowOff>
    </xdr:from>
    <xdr:to>
      <xdr:col>72</xdr:col>
      <xdr:colOff>38100</xdr:colOff>
      <xdr:row>77</xdr:row>
      <xdr:rowOff>82993</xdr:rowOff>
    </xdr:to>
    <xdr:sp macro="" textlink="">
      <xdr:nvSpPr>
        <xdr:cNvPr id="641" name="楕円 640"/>
        <xdr:cNvSpPr/>
      </xdr:nvSpPr>
      <xdr:spPr>
        <a:xfrm>
          <a:off x="13652500" y="131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99520</xdr:rowOff>
    </xdr:from>
    <xdr:ext cx="599010" cy="259045"/>
    <xdr:sp macro="" textlink="">
      <xdr:nvSpPr>
        <xdr:cNvPr id="642" name="テキスト ボックス 641"/>
        <xdr:cNvSpPr txBox="1"/>
      </xdr:nvSpPr>
      <xdr:spPr>
        <a:xfrm>
          <a:off x="13403795" y="1295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3564</xdr:rowOff>
    </xdr:from>
    <xdr:to>
      <xdr:col>67</xdr:col>
      <xdr:colOff>101600</xdr:colOff>
      <xdr:row>77</xdr:row>
      <xdr:rowOff>105164</xdr:rowOff>
    </xdr:to>
    <xdr:sp macro="" textlink="">
      <xdr:nvSpPr>
        <xdr:cNvPr id="643" name="楕円 642"/>
        <xdr:cNvSpPr/>
      </xdr:nvSpPr>
      <xdr:spPr>
        <a:xfrm>
          <a:off x="12763500" y="132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121691</xdr:rowOff>
    </xdr:from>
    <xdr:ext cx="599010" cy="259045"/>
    <xdr:sp macro="" textlink="">
      <xdr:nvSpPr>
        <xdr:cNvPr id="644" name="テキスト ボックス 643"/>
        <xdr:cNvSpPr txBox="1"/>
      </xdr:nvSpPr>
      <xdr:spPr>
        <a:xfrm>
          <a:off x="12514795" y="1298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1969</xdr:rowOff>
    </xdr:from>
    <xdr:to>
      <xdr:col>85</xdr:col>
      <xdr:colOff>127000</xdr:colOff>
      <xdr:row>98</xdr:row>
      <xdr:rowOff>2339</xdr:rowOff>
    </xdr:to>
    <xdr:cxnSp macro="">
      <xdr:nvCxnSpPr>
        <xdr:cNvPr id="671" name="直線コネクタ 670"/>
        <xdr:cNvCxnSpPr/>
      </xdr:nvCxnSpPr>
      <xdr:spPr>
        <a:xfrm flipV="1">
          <a:off x="15481300" y="16804069"/>
          <a:ext cx="838200" cy="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2339</xdr:rowOff>
    </xdr:from>
    <xdr:to>
      <xdr:col>81</xdr:col>
      <xdr:colOff>50800</xdr:colOff>
      <xdr:row>98</xdr:row>
      <xdr:rowOff>84824</xdr:rowOff>
    </xdr:to>
    <xdr:cxnSp macro="">
      <xdr:nvCxnSpPr>
        <xdr:cNvPr id="674" name="直線コネクタ 673"/>
        <xdr:cNvCxnSpPr/>
      </xdr:nvCxnSpPr>
      <xdr:spPr>
        <a:xfrm flipV="1">
          <a:off x="14592300" y="16804439"/>
          <a:ext cx="889000" cy="8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109092</xdr:rowOff>
    </xdr:from>
    <xdr:ext cx="534377" cy="259045"/>
    <xdr:sp macro="" textlink="">
      <xdr:nvSpPr>
        <xdr:cNvPr id="676" name="テキスト ボックス 675"/>
        <xdr:cNvSpPr txBox="1"/>
      </xdr:nvSpPr>
      <xdr:spPr>
        <a:xfrm>
          <a:off x="15214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82400</xdr:rowOff>
    </xdr:from>
    <xdr:to>
      <xdr:col>76</xdr:col>
      <xdr:colOff>114300</xdr:colOff>
      <xdr:row>98</xdr:row>
      <xdr:rowOff>84824</xdr:rowOff>
    </xdr:to>
    <xdr:cxnSp macro="">
      <xdr:nvCxnSpPr>
        <xdr:cNvPr id="677" name="直線コネクタ 676"/>
        <xdr:cNvCxnSpPr/>
      </xdr:nvCxnSpPr>
      <xdr:spPr>
        <a:xfrm>
          <a:off x="13703300" y="16884500"/>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36773</xdr:rowOff>
    </xdr:from>
    <xdr:to>
      <xdr:col>71</xdr:col>
      <xdr:colOff>177800</xdr:colOff>
      <xdr:row>98</xdr:row>
      <xdr:rowOff>82400</xdr:rowOff>
    </xdr:to>
    <xdr:cxnSp macro="">
      <xdr:nvCxnSpPr>
        <xdr:cNvPr id="680" name="直線コネクタ 679"/>
        <xdr:cNvCxnSpPr/>
      </xdr:nvCxnSpPr>
      <xdr:spPr>
        <a:xfrm>
          <a:off x="12814300" y="16838873"/>
          <a:ext cx="889000" cy="4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132380</xdr:rowOff>
    </xdr:from>
    <xdr:ext cx="534377" cy="259045"/>
    <xdr:sp macro="" textlink="">
      <xdr:nvSpPr>
        <xdr:cNvPr id="682" name="テキスト ボックス 681"/>
        <xdr:cNvSpPr txBox="1"/>
      </xdr:nvSpPr>
      <xdr:spPr>
        <a:xfrm>
          <a:off x="13436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135413</xdr:rowOff>
    </xdr:from>
    <xdr:ext cx="534377" cy="259045"/>
    <xdr:sp macro="" textlink="">
      <xdr:nvSpPr>
        <xdr:cNvPr id="684" name="テキスト ボックス 683"/>
        <xdr:cNvSpPr txBox="1"/>
      </xdr:nvSpPr>
      <xdr:spPr>
        <a:xfrm>
          <a:off x="12547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122619</xdr:rowOff>
    </xdr:from>
    <xdr:to>
      <xdr:col>85</xdr:col>
      <xdr:colOff>177800</xdr:colOff>
      <xdr:row>98</xdr:row>
      <xdr:rowOff>52769</xdr:rowOff>
    </xdr:to>
    <xdr:sp macro="" textlink="">
      <xdr:nvSpPr>
        <xdr:cNvPr id="690" name="楕円 689"/>
        <xdr:cNvSpPr/>
      </xdr:nvSpPr>
      <xdr:spPr>
        <a:xfrm>
          <a:off x="162687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145496</xdr:rowOff>
    </xdr:from>
    <xdr:ext cx="534377" cy="259045"/>
    <xdr:sp macro="" textlink="">
      <xdr:nvSpPr>
        <xdr:cNvPr id="691" name="積立金該当値テキスト"/>
        <xdr:cNvSpPr txBox="1"/>
      </xdr:nvSpPr>
      <xdr:spPr>
        <a:xfrm>
          <a:off x="16370300" y="166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122989</xdr:rowOff>
    </xdr:from>
    <xdr:to>
      <xdr:col>81</xdr:col>
      <xdr:colOff>101600</xdr:colOff>
      <xdr:row>98</xdr:row>
      <xdr:rowOff>53139</xdr:rowOff>
    </xdr:to>
    <xdr:sp macro="" textlink="">
      <xdr:nvSpPr>
        <xdr:cNvPr id="692" name="楕円 691"/>
        <xdr:cNvSpPr/>
      </xdr:nvSpPr>
      <xdr:spPr>
        <a:xfrm>
          <a:off x="15430500" y="167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69666</xdr:rowOff>
    </xdr:from>
    <xdr:ext cx="534377" cy="259045"/>
    <xdr:sp macro="" textlink="">
      <xdr:nvSpPr>
        <xdr:cNvPr id="693" name="テキスト ボックス 692"/>
        <xdr:cNvSpPr txBox="1"/>
      </xdr:nvSpPr>
      <xdr:spPr>
        <a:xfrm>
          <a:off x="15214111" y="165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34024</xdr:rowOff>
    </xdr:from>
    <xdr:to>
      <xdr:col>76</xdr:col>
      <xdr:colOff>165100</xdr:colOff>
      <xdr:row>98</xdr:row>
      <xdr:rowOff>135624</xdr:rowOff>
    </xdr:to>
    <xdr:sp macro="" textlink="">
      <xdr:nvSpPr>
        <xdr:cNvPr id="694" name="楕円 693"/>
        <xdr:cNvSpPr/>
      </xdr:nvSpPr>
      <xdr:spPr>
        <a:xfrm>
          <a:off x="14541500" y="16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126751</xdr:rowOff>
    </xdr:from>
    <xdr:ext cx="534377" cy="259045"/>
    <xdr:sp macro="" textlink="">
      <xdr:nvSpPr>
        <xdr:cNvPr id="695" name="テキスト ボックス 694"/>
        <xdr:cNvSpPr txBox="1"/>
      </xdr:nvSpPr>
      <xdr:spPr>
        <a:xfrm>
          <a:off x="14325111" y="169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31600</xdr:rowOff>
    </xdr:from>
    <xdr:to>
      <xdr:col>72</xdr:col>
      <xdr:colOff>38100</xdr:colOff>
      <xdr:row>98</xdr:row>
      <xdr:rowOff>133200</xdr:rowOff>
    </xdr:to>
    <xdr:sp macro="" textlink="">
      <xdr:nvSpPr>
        <xdr:cNvPr id="696" name="楕円 695"/>
        <xdr:cNvSpPr/>
      </xdr:nvSpPr>
      <xdr:spPr>
        <a:xfrm>
          <a:off x="13652500" y="168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149727</xdr:rowOff>
    </xdr:from>
    <xdr:ext cx="534377" cy="259045"/>
    <xdr:sp macro="" textlink="">
      <xdr:nvSpPr>
        <xdr:cNvPr id="697" name="テキスト ボックス 696"/>
        <xdr:cNvSpPr txBox="1"/>
      </xdr:nvSpPr>
      <xdr:spPr>
        <a:xfrm>
          <a:off x="13436111" y="166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157423</xdr:rowOff>
    </xdr:from>
    <xdr:to>
      <xdr:col>67</xdr:col>
      <xdr:colOff>101600</xdr:colOff>
      <xdr:row>98</xdr:row>
      <xdr:rowOff>87573</xdr:rowOff>
    </xdr:to>
    <xdr:sp macro="" textlink="">
      <xdr:nvSpPr>
        <xdr:cNvPr id="698" name="楕円 697"/>
        <xdr:cNvSpPr/>
      </xdr:nvSpPr>
      <xdr:spPr>
        <a:xfrm>
          <a:off x="12763500" y="167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104100</xdr:rowOff>
    </xdr:from>
    <xdr:ext cx="534377" cy="259045"/>
    <xdr:sp macro="" textlink="">
      <xdr:nvSpPr>
        <xdr:cNvPr id="699" name="テキスト ボックス 698"/>
        <xdr:cNvSpPr txBox="1"/>
      </xdr:nvSpPr>
      <xdr:spPr>
        <a:xfrm>
          <a:off x="12547111" y="165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60947</xdr:rowOff>
    </xdr:from>
    <xdr:to>
      <xdr:col>116</xdr:col>
      <xdr:colOff>63500</xdr:colOff>
      <xdr:row>38</xdr:row>
      <xdr:rowOff>74778</xdr:rowOff>
    </xdr:to>
    <xdr:cxnSp macro="">
      <xdr:nvCxnSpPr>
        <xdr:cNvPr id="728" name="直線コネクタ 727"/>
        <xdr:cNvCxnSpPr/>
      </xdr:nvCxnSpPr>
      <xdr:spPr>
        <a:xfrm flipV="1">
          <a:off x="21323300" y="6576047"/>
          <a:ext cx="8382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5262</xdr:rowOff>
    </xdr:from>
    <xdr:ext cx="469744" cy="259045"/>
    <xdr:sp macro="" textlink="">
      <xdr:nvSpPr>
        <xdr:cNvPr id="729" name="投資及び出資金平均値テキスト"/>
        <xdr:cNvSpPr txBox="1"/>
      </xdr:nvSpPr>
      <xdr:spPr>
        <a:xfrm>
          <a:off x="22212300" y="6520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74778</xdr:rowOff>
    </xdr:from>
    <xdr:to>
      <xdr:col>111</xdr:col>
      <xdr:colOff>177800</xdr:colOff>
      <xdr:row>38</xdr:row>
      <xdr:rowOff>100685</xdr:rowOff>
    </xdr:to>
    <xdr:cxnSp macro="">
      <xdr:nvCxnSpPr>
        <xdr:cNvPr id="731" name="直線コネクタ 730"/>
        <xdr:cNvCxnSpPr/>
      </xdr:nvCxnSpPr>
      <xdr:spPr>
        <a:xfrm flipV="1">
          <a:off x="20434300" y="6589878"/>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100685</xdr:rowOff>
    </xdr:from>
    <xdr:to>
      <xdr:col>107</xdr:col>
      <xdr:colOff>50800</xdr:colOff>
      <xdr:row>38</xdr:row>
      <xdr:rowOff>164541</xdr:rowOff>
    </xdr:to>
    <xdr:cxnSp macro="">
      <xdr:nvCxnSpPr>
        <xdr:cNvPr id="734" name="直線コネクタ 733"/>
        <xdr:cNvCxnSpPr/>
      </xdr:nvCxnSpPr>
      <xdr:spPr>
        <a:xfrm flipV="1">
          <a:off x="19545300" y="6615785"/>
          <a:ext cx="889000" cy="6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161244</xdr:rowOff>
    </xdr:from>
    <xdr:ext cx="469744" cy="259045"/>
    <xdr:sp macro="" textlink="">
      <xdr:nvSpPr>
        <xdr:cNvPr id="736" name="テキスト ボックス 735"/>
        <xdr:cNvSpPr txBox="1"/>
      </xdr:nvSpPr>
      <xdr:spPr>
        <a:xfrm>
          <a:off x="20199428" y="66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164541</xdr:rowOff>
    </xdr:from>
    <xdr:to>
      <xdr:col>102</xdr:col>
      <xdr:colOff>114300</xdr:colOff>
      <xdr:row>39</xdr:row>
      <xdr:rowOff>1625</xdr:rowOff>
    </xdr:to>
    <xdr:cxnSp macro="">
      <xdr:nvCxnSpPr>
        <xdr:cNvPr id="737" name="直線コネクタ 736"/>
        <xdr:cNvCxnSpPr/>
      </xdr:nvCxnSpPr>
      <xdr:spPr>
        <a:xfrm flipV="1">
          <a:off x="18656300" y="667964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10147</xdr:rowOff>
    </xdr:from>
    <xdr:to>
      <xdr:col>116</xdr:col>
      <xdr:colOff>114300</xdr:colOff>
      <xdr:row>38</xdr:row>
      <xdr:rowOff>111747</xdr:rowOff>
    </xdr:to>
    <xdr:sp macro="" textlink="">
      <xdr:nvSpPr>
        <xdr:cNvPr id="747" name="楕円 746"/>
        <xdr:cNvSpPr/>
      </xdr:nvSpPr>
      <xdr:spPr>
        <a:xfrm>
          <a:off x="22110700" y="65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33024</xdr:rowOff>
    </xdr:from>
    <xdr:ext cx="469744" cy="259045"/>
    <xdr:sp macro="" textlink="">
      <xdr:nvSpPr>
        <xdr:cNvPr id="748" name="投資及び出資金該当値テキスト"/>
        <xdr:cNvSpPr txBox="1"/>
      </xdr:nvSpPr>
      <xdr:spPr>
        <a:xfrm>
          <a:off x="22212300" y="63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23978</xdr:rowOff>
    </xdr:from>
    <xdr:to>
      <xdr:col>112</xdr:col>
      <xdr:colOff>38100</xdr:colOff>
      <xdr:row>38</xdr:row>
      <xdr:rowOff>125578</xdr:rowOff>
    </xdr:to>
    <xdr:sp macro="" textlink="">
      <xdr:nvSpPr>
        <xdr:cNvPr id="749" name="楕円 748"/>
        <xdr:cNvSpPr/>
      </xdr:nvSpPr>
      <xdr:spPr>
        <a:xfrm>
          <a:off x="21272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116705</xdr:rowOff>
    </xdr:from>
    <xdr:ext cx="469744" cy="259045"/>
    <xdr:sp macro="" textlink="">
      <xdr:nvSpPr>
        <xdr:cNvPr id="750" name="テキスト ボックス 749"/>
        <xdr:cNvSpPr txBox="1"/>
      </xdr:nvSpPr>
      <xdr:spPr>
        <a:xfrm>
          <a:off x="21088428" y="66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49885</xdr:rowOff>
    </xdr:from>
    <xdr:to>
      <xdr:col>107</xdr:col>
      <xdr:colOff>101600</xdr:colOff>
      <xdr:row>38</xdr:row>
      <xdr:rowOff>151485</xdr:rowOff>
    </xdr:to>
    <xdr:sp macro="" textlink="">
      <xdr:nvSpPr>
        <xdr:cNvPr id="751" name="楕円 750"/>
        <xdr:cNvSpPr/>
      </xdr:nvSpPr>
      <xdr:spPr>
        <a:xfrm>
          <a:off x="20383500" y="65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168013</xdr:rowOff>
    </xdr:from>
    <xdr:ext cx="469744" cy="259045"/>
    <xdr:sp macro="" textlink="">
      <xdr:nvSpPr>
        <xdr:cNvPr id="752" name="テキスト ボックス 751"/>
        <xdr:cNvSpPr txBox="1"/>
      </xdr:nvSpPr>
      <xdr:spPr>
        <a:xfrm>
          <a:off x="20199428" y="634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113741</xdr:rowOff>
    </xdr:from>
    <xdr:to>
      <xdr:col>102</xdr:col>
      <xdr:colOff>165100</xdr:colOff>
      <xdr:row>39</xdr:row>
      <xdr:rowOff>43891</xdr:rowOff>
    </xdr:to>
    <xdr:sp macro="" textlink="">
      <xdr:nvSpPr>
        <xdr:cNvPr id="753" name="楕円 752"/>
        <xdr:cNvSpPr/>
      </xdr:nvSpPr>
      <xdr:spPr>
        <a:xfrm>
          <a:off x="194945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35018</xdr:rowOff>
    </xdr:from>
    <xdr:ext cx="469744" cy="259045"/>
    <xdr:sp macro="" textlink="">
      <xdr:nvSpPr>
        <xdr:cNvPr id="754" name="テキスト ボックス 753"/>
        <xdr:cNvSpPr txBox="1"/>
      </xdr:nvSpPr>
      <xdr:spPr>
        <a:xfrm>
          <a:off x="19310428" y="672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122275</xdr:rowOff>
    </xdr:from>
    <xdr:to>
      <xdr:col>98</xdr:col>
      <xdr:colOff>38100</xdr:colOff>
      <xdr:row>39</xdr:row>
      <xdr:rowOff>52425</xdr:rowOff>
    </xdr:to>
    <xdr:sp macro="" textlink="">
      <xdr:nvSpPr>
        <xdr:cNvPr id="755" name="楕円 754"/>
        <xdr:cNvSpPr/>
      </xdr:nvSpPr>
      <xdr:spPr>
        <a:xfrm>
          <a:off x="18605500" y="66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43552</xdr:rowOff>
    </xdr:from>
    <xdr:ext cx="469744" cy="259045"/>
    <xdr:sp macro="" textlink="">
      <xdr:nvSpPr>
        <xdr:cNvPr id="756" name="テキスト ボックス 755"/>
        <xdr:cNvSpPr txBox="1"/>
      </xdr:nvSpPr>
      <xdr:spPr>
        <a:xfrm>
          <a:off x="18421428" y="673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83998</xdr:rowOff>
    </xdr:from>
    <xdr:to>
      <xdr:col>116</xdr:col>
      <xdr:colOff>63500</xdr:colOff>
      <xdr:row>58</xdr:row>
      <xdr:rowOff>99543</xdr:rowOff>
    </xdr:to>
    <xdr:cxnSp macro="">
      <xdr:nvCxnSpPr>
        <xdr:cNvPr id="785" name="直線コネクタ 784"/>
        <xdr:cNvCxnSpPr/>
      </xdr:nvCxnSpPr>
      <xdr:spPr>
        <a:xfrm>
          <a:off x="21323300" y="9856648"/>
          <a:ext cx="8382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83998</xdr:rowOff>
    </xdr:from>
    <xdr:to>
      <xdr:col>111</xdr:col>
      <xdr:colOff>177800</xdr:colOff>
      <xdr:row>58</xdr:row>
      <xdr:rowOff>103677</xdr:rowOff>
    </xdr:to>
    <xdr:cxnSp macro="">
      <xdr:nvCxnSpPr>
        <xdr:cNvPr id="788" name="直線コネクタ 787"/>
        <xdr:cNvCxnSpPr/>
      </xdr:nvCxnSpPr>
      <xdr:spPr>
        <a:xfrm flipV="1">
          <a:off x="20434300" y="9856648"/>
          <a:ext cx="889000" cy="19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103677</xdr:rowOff>
    </xdr:from>
    <xdr:to>
      <xdr:col>107</xdr:col>
      <xdr:colOff>50800</xdr:colOff>
      <xdr:row>58</xdr:row>
      <xdr:rowOff>105848</xdr:rowOff>
    </xdr:to>
    <xdr:cxnSp macro="">
      <xdr:nvCxnSpPr>
        <xdr:cNvPr id="791" name="直線コネクタ 790"/>
        <xdr:cNvCxnSpPr/>
      </xdr:nvCxnSpPr>
      <xdr:spPr>
        <a:xfrm flipV="1">
          <a:off x="19545300" y="10047777"/>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95885</xdr:rowOff>
    </xdr:from>
    <xdr:to>
      <xdr:col>102</xdr:col>
      <xdr:colOff>114300</xdr:colOff>
      <xdr:row>58</xdr:row>
      <xdr:rowOff>105848</xdr:rowOff>
    </xdr:to>
    <xdr:cxnSp macro="">
      <xdr:nvCxnSpPr>
        <xdr:cNvPr id="794" name="直線コネクタ 793"/>
        <xdr:cNvCxnSpPr/>
      </xdr:nvCxnSpPr>
      <xdr:spPr>
        <a:xfrm>
          <a:off x="18656300" y="10039985"/>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48743</xdr:rowOff>
    </xdr:from>
    <xdr:to>
      <xdr:col>116</xdr:col>
      <xdr:colOff>114300</xdr:colOff>
      <xdr:row>58</xdr:row>
      <xdr:rowOff>150343</xdr:rowOff>
    </xdr:to>
    <xdr:sp macro="" textlink="">
      <xdr:nvSpPr>
        <xdr:cNvPr id="804" name="楕円 803"/>
        <xdr:cNvSpPr/>
      </xdr:nvSpPr>
      <xdr:spPr>
        <a:xfrm>
          <a:off x="22110700" y="99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8120</xdr:rowOff>
    </xdr:from>
    <xdr:ext cx="469744" cy="259045"/>
    <xdr:sp macro="" textlink="">
      <xdr:nvSpPr>
        <xdr:cNvPr id="805" name="貸付金該当値テキスト"/>
        <xdr:cNvSpPr txBox="1"/>
      </xdr:nvSpPr>
      <xdr:spPr>
        <a:xfrm>
          <a:off x="22212300" y="97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33198</xdr:rowOff>
    </xdr:from>
    <xdr:to>
      <xdr:col>112</xdr:col>
      <xdr:colOff>38100</xdr:colOff>
      <xdr:row>57</xdr:row>
      <xdr:rowOff>134798</xdr:rowOff>
    </xdr:to>
    <xdr:sp macro="" textlink="">
      <xdr:nvSpPr>
        <xdr:cNvPr id="806" name="楕円 805"/>
        <xdr:cNvSpPr/>
      </xdr:nvSpPr>
      <xdr:spPr>
        <a:xfrm>
          <a:off x="21272500" y="98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151325</xdr:rowOff>
    </xdr:from>
    <xdr:ext cx="534377" cy="259045"/>
    <xdr:sp macro="" textlink="">
      <xdr:nvSpPr>
        <xdr:cNvPr id="807" name="テキスト ボックス 806"/>
        <xdr:cNvSpPr txBox="1"/>
      </xdr:nvSpPr>
      <xdr:spPr>
        <a:xfrm>
          <a:off x="21056111" y="95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52877</xdr:rowOff>
    </xdr:from>
    <xdr:to>
      <xdr:col>107</xdr:col>
      <xdr:colOff>101600</xdr:colOff>
      <xdr:row>58</xdr:row>
      <xdr:rowOff>154477</xdr:rowOff>
    </xdr:to>
    <xdr:sp macro="" textlink="">
      <xdr:nvSpPr>
        <xdr:cNvPr id="808" name="楕円 807"/>
        <xdr:cNvSpPr/>
      </xdr:nvSpPr>
      <xdr:spPr>
        <a:xfrm>
          <a:off x="20383500" y="99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171004</xdr:rowOff>
    </xdr:from>
    <xdr:ext cx="469744" cy="259045"/>
    <xdr:sp macro="" textlink="">
      <xdr:nvSpPr>
        <xdr:cNvPr id="809" name="テキスト ボックス 808"/>
        <xdr:cNvSpPr txBox="1"/>
      </xdr:nvSpPr>
      <xdr:spPr>
        <a:xfrm>
          <a:off x="20199428" y="977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55048</xdr:rowOff>
    </xdr:from>
    <xdr:to>
      <xdr:col>102</xdr:col>
      <xdr:colOff>165100</xdr:colOff>
      <xdr:row>58</xdr:row>
      <xdr:rowOff>156648</xdr:rowOff>
    </xdr:to>
    <xdr:sp macro="" textlink="">
      <xdr:nvSpPr>
        <xdr:cNvPr id="810" name="楕円 809"/>
        <xdr:cNvSpPr/>
      </xdr:nvSpPr>
      <xdr:spPr>
        <a:xfrm>
          <a:off x="19494500" y="99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1725</xdr:rowOff>
    </xdr:from>
    <xdr:ext cx="469744" cy="259045"/>
    <xdr:sp macro="" textlink="">
      <xdr:nvSpPr>
        <xdr:cNvPr id="811" name="テキスト ボックス 810"/>
        <xdr:cNvSpPr txBox="1"/>
      </xdr:nvSpPr>
      <xdr:spPr>
        <a:xfrm>
          <a:off x="19310428" y="97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45085</xdr:rowOff>
    </xdr:from>
    <xdr:to>
      <xdr:col>98</xdr:col>
      <xdr:colOff>38100</xdr:colOff>
      <xdr:row>58</xdr:row>
      <xdr:rowOff>146685</xdr:rowOff>
    </xdr:to>
    <xdr:sp macro="" textlink="">
      <xdr:nvSpPr>
        <xdr:cNvPr id="812" name="楕円 811"/>
        <xdr:cNvSpPr/>
      </xdr:nvSpPr>
      <xdr:spPr>
        <a:xfrm>
          <a:off x="18605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163212</xdr:rowOff>
    </xdr:from>
    <xdr:ext cx="469744" cy="259045"/>
    <xdr:sp macro="" textlink="">
      <xdr:nvSpPr>
        <xdr:cNvPr id="813" name="テキスト ボックス 812"/>
        <xdr:cNvSpPr txBox="1"/>
      </xdr:nvSpPr>
      <xdr:spPr>
        <a:xfrm>
          <a:off x="18421428" y="976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125478</xdr:rowOff>
    </xdr:from>
    <xdr:to>
      <xdr:col>116</xdr:col>
      <xdr:colOff>63500</xdr:colOff>
      <xdr:row>75</xdr:row>
      <xdr:rowOff>138933</xdr:rowOff>
    </xdr:to>
    <xdr:cxnSp macro="">
      <xdr:nvCxnSpPr>
        <xdr:cNvPr id="845" name="直線コネクタ 844"/>
        <xdr:cNvCxnSpPr/>
      </xdr:nvCxnSpPr>
      <xdr:spPr>
        <a:xfrm flipV="1">
          <a:off x="21323300" y="12984228"/>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138933</xdr:rowOff>
    </xdr:from>
    <xdr:to>
      <xdr:col>111</xdr:col>
      <xdr:colOff>177800</xdr:colOff>
      <xdr:row>75</xdr:row>
      <xdr:rowOff>143619</xdr:rowOff>
    </xdr:to>
    <xdr:cxnSp macro="">
      <xdr:nvCxnSpPr>
        <xdr:cNvPr id="848" name="直線コネクタ 847"/>
        <xdr:cNvCxnSpPr/>
      </xdr:nvCxnSpPr>
      <xdr:spPr>
        <a:xfrm flipV="1">
          <a:off x="20434300" y="1299768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143619</xdr:rowOff>
    </xdr:from>
    <xdr:to>
      <xdr:col>107</xdr:col>
      <xdr:colOff>50800</xdr:colOff>
      <xdr:row>75</xdr:row>
      <xdr:rowOff>168945</xdr:rowOff>
    </xdr:to>
    <xdr:cxnSp macro="">
      <xdr:nvCxnSpPr>
        <xdr:cNvPr id="851" name="直線コネクタ 850"/>
        <xdr:cNvCxnSpPr/>
      </xdr:nvCxnSpPr>
      <xdr:spPr>
        <a:xfrm flipV="1">
          <a:off x="19545300" y="13002369"/>
          <a:ext cx="889000" cy="2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168945</xdr:rowOff>
    </xdr:from>
    <xdr:to>
      <xdr:col>102</xdr:col>
      <xdr:colOff>114300</xdr:colOff>
      <xdr:row>76</xdr:row>
      <xdr:rowOff>22134</xdr:rowOff>
    </xdr:to>
    <xdr:cxnSp macro="">
      <xdr:nvCxnSpPr>
        <xdr:cNvPr id="854" name="直線コネクタ 853"/>
        <xdr:cNvCxnSpPr/>
      </xdr:nvCxnSpPr>
      <xdr:spPr>
        <a:xfrm flipV="1">
          <a:off x="18656300" y="13027695"/>
          <a:ext cx="889000" cy="2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74678</xdr:rowOff>
    </xdr:from>
    <xdr:to>
      <xdr:col>116</xdr:col>
      <xdr:colOff>114300</xdr:colOff>
      <xdr:row>76</xdr:row>
      <xdr:rowOff>4828</xdr:rowOff>
    </xdr:to>
    <xdr:sp macro="" textlink="">
      <xdr:nvSpPr>
        <xdr:cNvPr id="864" name="楕円 863"/>
        <xdr:cNvSpPr/>
      </xdr:nvSpPr>
      <xdr:spPr>
        <a:xfrm>
          <a:off x="22110700" y="1293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97555</xdr:rowOff>
    </xdr:from>
    <xdr:ext cx="534377" cy="259045"/>
    <xdr:sp macro="" textlink="">
      <xdr:nvSpPr>
        <xdr:cNvPr id="865" name="繰出金該当値テキスト"/>
        <xdr:cNvSpPr txBox="1"/>
      </xdr:nvSpPr>
      <xdr:spPr>
        <a:xfrm>
          <a:off x="22212300" y="127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88133</xdr:rowOff>
    </xdr:from>
    <xdr:to>
      <xdr:col>112</xdr:col>
      <xdr:colOff>38100</xdr:colOff>
      <xdr:row>76</xdr:row>
      <xdr:rowOff>18283</xdr:rowOff>
    </xdr:to>
    <xdr:sp macro="" textlink="">
      <xdr:nvSpPr>
        <xdr:cNvPr id="866" name="楕円 865"/>
        <xdr:cNvSpPr/>
      </xdr:nvSpPr>
      <xdr:spPr>
        <a:xfrm>
          <a:off x="21272500" y="1294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34810</xdr:rowOff>
    </xdr:from>
    <xdr:ext cx="534377" cy="259045"/>
    <xdr:sp macro="" textlink="">
      <xdr:nvSpPr>
        <xdr:cNvPr id="867" name="テキスト ボックス 866"/>
        <xdr:cNvSpPr txBox="1"/>
      </xdr:nvSpPr>
      <xdr:spPr>
        <a:xfrm>
          <a:off x="21056111" y="127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92819</xdr:rowOff>
    </xdr:from>
    <xdr:to>
      <xdr:col>107</xdr:col>
      <xdr:colOff>101600</xdr:colOff>
      <xdr:row>76</xdr:row>
      <xdr:rowOff>22969</xdr:rowOff>
    </xdr:to>
    <xdr:sp macro="" textlink="">
      <xdr:nvSpPr>
        <xdr:cNvPr id="868" name="楕円 867"/>
        <xdr:cNvSpPr/>
      </xdr:nvSpPr>
      <xdr:spPr>
        <a:xfrm>
          <a:off x="20383500" y="129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14096</xdr:rowOff>
    </xdr:from>
    <xdr:ext cx="534377" cy="259045"/>
    <xdr:sp macro="" textlink="">
      <xdr:nvSpPr>
        <xdr:cNvPr id="869" name="テキスト ボックス 868"/>
        <xdr:cNvSpPr txBox="1"/>
      </xdr:nvSpPr>
      <xdr:spPr>
        <a:xfrm>
          <a:off x="20167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118145</xdr:rowOff>
    </xdr:from>
    <xdr:to>
      <xdr:col>102</xdr:col>
      <xdr:colOff>165100</xdr:colOff>
      <xdr:row>76</xdr:row>
      <xdr:rowOff>48295</xdr:rowOff>
    </xdr:to>
    <xdr:sp macro="" textlink="">
      <xdr:nvSpPr>
        <xdr:cNvPr id="870" name="楕円 869"/>
        <xdr:cNvSpPr/>
      </xdr:nvSpPr>
      <xdr:spPr>
        <a:xfrm>
          <a:off x="19494500" y="129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39422</xdr:rowOff>
    </xdr:from>
    <xdr:ext cx="534377" cy="259045"/>
    <xdr:sp macro="" textlink="">
      <xdr:nvSpPr>
        <xdr:cNvPr id="871" name="テキスト ボックス 870"/>
        <xdr:cNvSpPr txBox="1"/>
      </xdr:nvSpPr>
      <xdr:spPr>
        <a:xfrm>
          <a:off x="19278111" y="130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142784</xdr:rowOff>
    </xdr:from>
    <xdr:to>
      <xdr:col>98</xdr:col>
      <xdr:colOff>38100</xdr:colOff>
      <xdr:row>76</xdr:row>
      <xdr:rowOff>72935</xdr:rowOff>
    </xdr:to>
    <xdr:sp macro="" textlink="">
      <xdr:nvSpPr>
        <xdr:cNvPr id="872" name="楕円 871"/>
        <xdr:cNvSpPr/>
      </xdr:nvSpPr>
      <xdr:spPr>
        <a:xfrm>
          <a:off x="18605500" y="13001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64061</xdr:rowOff>
    </xdr:from>
    <xdr:ext cx="534377" cy="259045"/>
    <xdr:sp macro="" textlink="">
      <xdr:nvSpPr>
        <xdr:cNvPr id="873" name="テキスト ボックス 872"/>
        <xdr:cNvSpPr txBox="1"/>
      </xdr:nvSpPr>
      <xdr:spPr>
        <a:xfrm>
          <a:off x="18389111" y="130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120,464</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これは本市の地理的要因により類似団体と比べ職員数が多いことが要因である。定員適正化計画の実施に伴い職員数は減少しているものの、会計年度任用職員制度の導入や人口減少等の影響により前年度に比べ増加した。</a:t>
          </a:r>
        </a:p>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112,603</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にある。これはふるさと納税推進事業が大きく影響しているが、前年度を上回っている要因は、新型コロナウイルス対策として実施した新型コロナウイルスワクチン接種事業、特割宿泊キャンペーン事業等が主なものある。</a:t>
          </a: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175,525</a:t>
          </a:r>
          <a:r>
            <a:rPr kumimoji="1" lang="ja-JP" altLang="en-US" sz="1100">
              <a:latin typeface="ＭＳ Ｐゴシック" panose="020B0600070205080204" pitchFamily="50" charset="-128"/>
              <a:ea typeface="ＭＳ Ｐゴシック" panose="020B0600070205080204" pitchFamily="50" charset="-128"/>
            </a:rPr>
            <a:t>円となっており、類似団体と同様に右肩上がりで増加しており、令和３年度においては大きく増加している。これは新型コロナウイルス対策として全国的に実施された、子育て世帯への臨時特別給付金事業や住民税非課税世帯等に対する臨時特別給付金事業等が主な要因である。</a:t>
          </a:r>
        </a:p>
        <a:p>
          <a:r>
            <a:rPr kumimoji="1" lang="ja-JP" altLang="en-US" sz="1100">
              <a:latin typeface="ＭＳ Ｐゴシック" panose="020B0600070205080204" pitchFamily="50" charset="-128"/>
              <a:ea typeface="ＭＳ Ｐゴシック" panose="020B0600070205080204" pitchFamily="50" charset="-128"/>
            </a:rPr>
            <a:t>補助費等は、住民一人当たり</a:t>
          </a:r>
          <a:r>
            <a:rPr kumimoji="1" lang="en-US" altLang="ja-JP" sz="1100">
              <a:latin typeface="ＭＳ Ｐゴシック" panose="020B0600070205080204" pitchFamily="50" charset="-128"/>
              <a:ea typeface="ＭＳ Ｐゴシック" panose="020B0600070205080204" pitchFamily="50" charset="-128"/>
            </a:rPr>
            <a:t>111,222</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令和２年度では特別定額給付金事業や事業者支援給付金事業等の影響により急増しており、令和３年度は飲食店等時短要請協力金支給事業等の影響により、依然として高い状況となっている。</a:t>
          </a: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153,865</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と比べ高い状況で推移している。令和元年度から令和２年度にかけて、大型建設事業が多くあったが、引き続き令和３年度においても、国の補正予算を活用して実施した漁港整備事業、道路整備事業、学校大規模改修事業等（更新整備）の影響により、さらに高い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長崎県平戸市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29,777
29,616
235.12
28,711,069
27,859,868
633,988
13,584,048
26,722,624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21399</xdr:rowOff>
    </xdr:from>
    <xdr:to>
      <xdr:col>24</xdr:col>
      <xdr:colOff>63500</xdr:colOff>
      <xdr:row>35</xdr:row>
      <xdr:rowOff>49974</xdr:rowOff>
    </xdr:to>
    <xdr:cxnSp macro="">
      <xdr:nvCxnSpPr>
        <xdr:cNvPr id="61" name="直線コネクタ 60"/>
        <xdr:cNvCxnSpPr/>
      </xdr:nvCxnSpPr>
      <xdr:spPr>
        <a:xfrm flipV="1">
          <a:off x="3797300" y="602214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24828</xdr:rowOff>
    </xdr:from>
    <xdr:to>
      <xdr:col>19</xdr:col>
      <xdr:colOff>177800</xdr:colOff>
      <xdr:row>35</xdr:row>
      <xdr:rowOff>49974</xdr:rowOff>
    </xdr:to>
    <xdr:cxnSp macro="">
      <xdr:nvCxnSpPr>
        <xdr:cNvPr id="64" name="直線コネクタ 63"/>
        <xdr:cNvCxnSpPr/>
      </xdr:nvCxnSpPr>
      <xdr:spPr>
        <a:xfrm>
          <a:off x="2908300" y="602557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24828</xdr:rowOff>
    </xdr:from>
    <xdr:to>
      <xdr:col>15</xdr:col>
      <xdr:colOff>50800</xdr:colOff>
      <xdr:row>35</xdr:row>
      <xdr:rowOff>46736</xdr:rowOff>
    </xdr:to>
    <xdr:cxnSp macro="">
      <xdr:nvCxnSpPr>
        <xdr:cNvPr id="67" name="直線コネクタ 66"/>
        <xdr:cNvCxnSpPr/>
      </xdr:nvCxnSpPr>
      <xdr:spPr>
        <a:xfrm flipV="1">
          <a:off x="2019300" y="6025578"/>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131890</xdr:rowOff>
    </xdr:from>
    <xdr:to>
      <xdr:col>10</xdr:col>
      <xdr:colOff>114300</xdr:colOff>
      <xdr:row>35</xdr:row>
      <xdr:rowOff>46736</xdr:rowOff>
    </xdr:to>
    <xdr:cxnSp macro="">
      <xdr:nvCxnSpPr>
        <xdr:cNvPr id="70" name="直線コネクタ 69"/>
        <xdr:cNvCxnSpPr/>
      </xdr:nvCxnSpPr>
      <xdr:spPr>
        <a:xfrm>
          <a:off x="1130300" y="5961190"/>
          <a:ext cx="889000" cy="8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142049</xdr:rowOff>
    </xdr:from>
    <xdr:to>
      <xdr:col>24</xdr:col>
      <xdr:colOff>114300</xdr:colOff>
      <xdr:row>35</xdr:row>
      <xdr:rowOff>72199</xdr:rowOff>
    </xdr:to>
    <xdr:sp macro="" textlink="">
      <xdr:nvSpPr>
        <xdr:cNvPr id="80" name="楕円 79"/>
        <xdr:cNvSpPr/>
      </xdr:nvSpPr>
      <xdr:spPr>
        <a:xfrm>
          <a:off x="4584700" y="59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164926</xdr:rowOff>
    </xdr:from>
    <xdr:ext cx="469744" cy="259045"/>
    <xdr:sp macro="" textlink="">
      <xdr:nvSpPr>
        <xdr:cNvPr id="81" name="議会費該当値テキスト"/>
        <xdr:cNvSpPr txBox="1"/>
      </xdr:nvSpPr>
      <xdr:spPr>
        <a:xfrm>
          <a:off x="4686300" y="5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170624</xdr:rowOff>
    </xdr:from>
    <xdr:to>
      <xdr:col>20</xdr:col>
      <xdr:colOff>38100</xdr:colOff>
      <xdr:row>35</xdr:row>
      <xdr:rowOff>100774</xdr:rowOff>
    </xdr:to>
    <xdr:sp macro="" textlink="">
      <xdr:nvSpPr>
        <xdr:cNvPr id="82" name="楕円 81"/>
        <xdr:cNvSpPr/>
      </xdr:nvSpPr>
      <xdr:spPr>
        <a:xfrm>
          <a:off x="3746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117301</xdr:rowOff>
    </xdr:from>
    <xdr:ext cx="469744" cy="259045"/>
    <xdr:sp macro="" textlink="">
      <xdr:nvSpPr>
        <xdr:cNvPr id="83" name="テキスト ボックス 82"/>
        <xdr:cNvSpPr txBox="1"/>
      </xdr:nvSpPr>
      <xdr:spPr>
        <a:xfrm>
          <a:off x="3562428" y="57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145478</xdr:rowOff>
    </xdr:from>
    <xdr:to>
      <xdr:col>15</xdr:col>
      <xdr:colOff>101600</xdr:colOff>
      <xdr:row>35</xdr:row>
      <xdr:rowOff>75628</xdr:rowOff>
    </xdr:to>
    <xdr:sp macro="" textlink="">
      <xdr:nvSpPr>
        <xdr:cNvPr id="84" name="楕円 83"/>
        <xdr:cNvSpPr/>
      </xdr:nvSpPr>
      <xdr:spPr>
        <a:xfrm>
          <a:off x="2857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92155</xdr:rowOff>
    </xdr:from>
    <xdr:ext cx="469744" cy="259045"/>
    <xdr:sp macro="" textlink="">
      <xdr:nvSpPr>
        <xdr:cNvPr id="85" name="テキスト ボックス 84"/>
        <xdr:cNvSpPr txBox="1"/>
      </xdr:nvSpPr>
      <xdr:spPr>
        <a:xfrm>
          <a:off x="2673428"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167386</xdr:rowOff>
    </xdr:from>
    <xdr:to>
      <xdr:col>10</xdr:col>
      <xdr:colOff>165100</xdr:colOff>
      <xdr:row>35</xdr:row>
      <xdr:rowOff>97536</xdr:rowOff>
    </xdr:to>
    <xdr:sp macro="" textlink="">
      <xdr:nvSpPr>
        <xdr:cNvPr id="86" name="楕円 85"/>
        <xdr:cNvSpPr/>
      </xdr:nvSpPr>
      <xdr:spPr>
        <a:xfrm>
          <a:off x="196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114063</xdr:rowOff>
    </xdr:from>
    <xdr:ext cx="469744" cy="259045"/>
    <xdr:sp macro="" textlink="">
      <xdr:nvSpPr>
        <xdr:cNvPr id="87" name="テキスト ボックス 86"/>
        <xdr:cNvSpPr txBox="1"/>
      </xdr:nvSpPr>
      <xdr:spPr>
        <a:xfrm>
          <a:off x="1784428" y="577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81090</xdr:rowOff>
    </xdr:from>
    <xdr:to>
      <xdr:col>6</xdr:col>
      <xdr:colOff>38100</xdr:colOff>
      <xdr:row>35</xdr:row>
      <xdr:rowOff>11240</xdr:rowOff>
    </xdr:to>
    <xdr:sp macro="" textlink="">
      <xdr:nvSpPr>
        <xdr:cNvPr id="88" name="楕円 87"/>
        <xdr:cNvSpPr/>
      </xdr:nvSpPr>
      <xdr:spPr>
        <a:xfrm>
          <a:off x="1079500" y="59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27767</xdr:rowOff>
    </xdr:from>
    <xdr:ext cx="469744" cy="259045"/>
    <xdr:sp macro="" textlink="">
      <xdr:nvSpPr>
        <xdr:cNvPr id="89" name="テキスト ボックス 88"/>
        <xdr:cNvSpPr txBox="1"/>
      </xdr:nvSpPr>
      <xdr:spPr>
        <a:xfrm>
          <a:off x="895428" y="568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45554</xdr:rowOff>
    </xdr:from>
    <xdr:to>
      <xdr:col>24</xdr:col>
      <xdr:colOff>63500</xdr:colOff>
      <xdr:row>58</xdr:row>
      <xdr:rowOff>24812</xdr:rowOff>
    </xdr:to>
    <xdr:cxnSp macro="">
      <xdr:nvCxnSpPr>
        <xdr:cNvPr id="118" name="直線コネクタ 117"/>
        <xdr:cNvCxnSpPr/>
      </xdr:nvCxnSpPr>
      <xdr:spPr>
        <a:xfrm>
          <a:off x="3797300" y="9818204"/>
          <a:ext cx="838200" cy="15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45554</xdr:rowOff>
    </xdr:from>
    <xdr:to>
      <xdr:col>19</xdr:col>
      <xdr:colOff>177800</xdr:colOff>
      <xdr:row>58</xdr:row>
      <xdr:rowOff>58124</xdr:rowOff>
    </xdr:to>
    <xdr:cxnSp macro="">
      <xdr:nvCxnSpPr>
        <xdr:cNvPr id="121" name="直線コネクタ 120"/>
        <xdr:cNvCxnSpPr/>
      </xdr:nvCxnSpPr>
      <xdr:spPr>
        <a:xfrm flipV="1">
          <a:off x="2908300" y="9818204"/>
          <a:ext cx="889000" cy="18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58124</xdr:rowOff>
    </xdr:from>
    <xdr:to>
      <xdr:col>15</xdr:col>
      <xdr:colOff>50800</xdr:colOff>
      <xdr:row>58</xdr:row>
      <xdr:rowOff>78156</xdr:rowOff>
    </xdr:to>
    <xdr:cxnSp macro="">
      <xdr:nvCxnSpPr>
        <xdr:cNvPr id="124" name="直線コネクタ 123"/>
        <xdr:cNvCxnSpPr/>
      </xdr:nvCxnSpPr>
      <xdr:spPr>
        <a:xfrm flipV="1">
          <a:off x="2019300" y="10002224"/>
          <a:ext cx="889000" cy="2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20327</xdr:rowOff>
    </xdr:from>
    <xdr:to>
      <xdr:col>10</xdr:col>
      <xdr:colOff>114300</xdr:colOff>
      <xdr:row>58</xdr:row>
      <xdr:rowOff>78156</xdr:rowOff>
    </xdr:to>
    <xdr:cxnSp macro="">
      <xdr:nvCxnSpPr>
        <xdr:cNvPr id="127" name="直線コネクタ 126"/>
        <xdr:cNvCxnSpPr/>
      </xdr:nvCxnSpPr>
      <xdr:spPr>
        <a:xfrm>
          <a:off x="1130300" y="9964427"/>
          <a:ext cx="889000" cy="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145462</xdr:rowOff>
    </xdr:from>
    <xdr:to>
      <xdr:col>24</xdr:col>
      <xdr:colOff>114300</xdr:colOff>
      <xdr:row>58</xdr:row>
      <xdr:rowOff>75612</xdr:rowOff>
    </xdr:to>
    <xdr:sp macro="" textlink="">
      <xdr:nvSpPr>
        <xdr:cNvPr id="137" name="楕円 136"/>
        <xdr:cNvSpPr/>
      </xdr:nvSpPr>
      <xdr:spPr>
        <a:xfrm>
          <a:off x="45847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168339</xdr:rowOff>
    </xdr:from>
    <xdr:ext cx="599010" cy="259045"/>
    <xdr:sp macro="" textlink="">
      <xdr:nvSpPr>
        <xdr:cNvPr id="138" name="総務費該当値テキスト"/>
        <xdr:cNvSpPr txBox="1"/>
      </xdr:nvSpPr>
      <xdr:spPr>
        <a:xfrm>
          <a:off x="4686300" y="97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166204</xdr:rowOff>
    </xdr:from>
    <xdr:to>
      <xdr:col>20</xdr:col>
      <xdr:colOff>38100</xdr:colOff>
      <xdr:row>57</xdr:row>
      <xdr:rowOff>96354</xdr:rowOff>
    </xdr:to>
    <xdr:sp macro="" textlink="">
      <xdr:nvSpPr>
        <xdr:cNvPr id="139" name="楕円 138"/>
        <xdr:cNvSpPr/>
      </xdr:nvSpPr>
      <xdr:spPr>
        <a:xfrm>
          <a:off x="3746500" y="97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112881</xdr:rowOff>
    </xdr:from>
    <xdr:ext cx="599010" cy="259045"/>
    <xdr:sp macro="" textlink="">
      <xdr:nvSpPr>
        <xdr:cNvPr id="140" name="テキスト ボックス 139"/>
        <xdr:cNvSpPr txBox="1"/>
      </xdr:nvSpPr>
      <xdr:spPr>
        <a:xfrm>
          <a:off x="3497795" y="954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7324</xdr:rowOff>
    </xdr:from>
    <xdr:to>
      <xdr:col>15</xdr:col>
      <xdr:colOff>101600</xdr:colOff>
      <xdr:row>58</xdr:row>
      <xdr:rowOff>108924</xdr:rowOff>
    </xdr:to>
    <xdr:sp macro="" textlink="">
      <xdr:nvSpPr>
        <xdr:cNvPr id="141" name="楕円 140"/>
        <xdr:cNvSpPr/>
      </xdr:nvSpPr>
      <xdr:spPr>
        <a:xfrm>
          <a:off x="2857500" y="99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125451</xdr:rowOff>
    </xdr:from>
    <xdr:ext cx="599010" cy="259045"/>
    <xdr:sp macro="" textlink="">
      <xdr:nvSpPr>
        <xdr:cNvPr id="142" name="テキスト ボックス 141"/>
        <xdr:cNvSpPr txBox="1"/>
      </xdr:nvSpPr>
      <xdr:spPr>
        <a:xfrm>
          <a:off x="2608795" y="9726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27356</xdr:rowOff>
    </xdr:from>
    <xdr:to>
      <xdr:col>10</xdr:col>
      <xdr:colOff>165100</xdr:colOff>
      <xdr:row>58</xdr:row>
      <xdr:rowOff>128956</xdr:rowOff>
    </xdr:to>
    <xdr:sp macro="" textlink="">
      <xdr:nvSpPr>
        <xdr:cNvPr id="143" name="楕円 142"/>
        <xdr:cNvSpPr/>
      </xdr:nvSpPr>
      <xdr:spPr>
        <a:xfrm>
          <a:off x="1968500" y="99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145483</xdr:rowOff>
    </xdr:from>
    <xdr:ext cx="599010" cy="259045"/>
    <xdr:sp macro="" textlink="">
      <xdr:nvSpPr>
        <xdr:cNvPr id="144" name="テキスト ボックス 143"/>
        <xdr:cNvSpPr txBox="1"/>
      </xdr:nvSpPr>
      <xdr:spPr>
        <a:xfrm>
          <a:off x="1719795" y="974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140977</xdr:rowOff>
    </xdr:from>
    <xdr:to>
      <xdr:col>6</xdr:col>
      <xdr:colOff>38100</xdr:colOff>
      <xdr:row>58</xdr:row>
      <xdr:rowOff>71127</xdr:rowOff>
    </xdr:to>
    <xdr:sp macro="" textlink="">
      <xdr:nvSpPr>
        <xdr:cNvPr id="145" name="楕円 144"/>
        <xdr:cNvSpPr/>
      </xdr:nvSpPr>
      <xdr:spPr>
        <a:xfrm>
          <a:off x="1079500" y="99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87654</xdr:rowOff>
    </xdr:from>
    <xdr:ext cx="599010" cy="259045"/>
    <xdr:sp macro="" textlink="">
      <xdr:nvSpPr>
        <xdr:cNvPr id="146" name="テキスト ボックス 145"/>
        <xdr:cNvSpPr txBox="1"/>
      </xdr:nvSpPr>
      <xdr:spPr>
        <a:xfrm>
          <a:off x="830795" y="96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105383</xdr:rowOff>
    </xdr:from>
    <xdr:to>
      <xdr:col>24</xdr:col>
      <xdr:colOff>63500</xdr:colOff>
      <xdr:row>75</xdr:row>
      <xdr:rowOff>48178</xdr:rowOff>
    </xdr:to>
    <xdr:cxnSp macro="">
      <xdr:nvCxnSpPr>
        <xdr:cNvPr id="174" name="直線コネクタ 173"/>
        <xdr:cNvCxnSpPr/>
      </xdr:nvCxnSpPr>
      <xdr:spPr>
        <a:xfrm flipV="1">
          <a:off x="3797300" y="12792683"/>
          <a:ext cx="838200" cy="1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48178</xdr:rowOff>
    </xdr:from>
    <xdr:to>
      <xdr:col>19</xdr:col>
      <xdr:colOff>177800</xdr:colOff>
      <xdr:row>75</xdr:row>
      <xdr:rowOff>102946</xdr:rowOff>
    </xdr:to>
    <xdr:cxnSp macro="">
      <xdr:nvCxnSpPr>
        <xdr:cNvPr id="177" name="直線コネクタ 176"/>
        <xdr:cNvCxnSpPr/>
      </xdr:nvCxnSpPr>
      <xdr:spPr>
        <a:xfrm flipV="1">
          <a:off x="2908300" y="12906928"/>
          <a:ext cx="889000" cy="5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102946</xdr:rowOff>
    </xdr:from>
    <xdr:to>
      <xdr:col>15</xdr:col>
      <xdr:colOff>50800</xdr:colOff>
      <xdr:row>75</xdr:row>
      <xdr:rowOff>121819</xdr:rowOff>
    </xdr:to>
    <xdr:cxnSp macro="">
      <xdr:nvCxnSpPr>
        <xdr:cNvPr id="180" name="直線コネクタ 179"/>
        <xdr:cNvCxnSpPr/>
      </xdr:nvCxnSpPr>
      <xdr:spPr>
        <a:xfrm flipV="1">
          <a:off x="2019300" y="12961696"/>
          <a:ext cx="889000" cy="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121819</xdr:rowOff>
    </xdr:from>
    <xdr:to>
      <xdr:col>10</xdr:col>
      <xdr:colOff>114300</xdr:colOff>
      <xdr:row>75</xdr:row>
      <xdr:rowOff>145698</xdr:rowOff>
    </xdr:to>
    <xdr:cxnSp macro="">
      <xdr:nvCxnSpPr>
        <xdr:cNvPr id="183" name="直線コネクタ 182"/>
        <xdr:cNvCxnSpPr/>
      </xdr:nvCxnSpPr>
      <xdr:spPr>
        <a:xfrm flipV="1">
          <a:off x="1130300" y="12980569"/>
          <a:ext cx="889000" cy="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54583</xdr:rowOff>
    </xdr:from>
    <xdr:to>
      <xdr:col>24</xdr:col>
      <xdr:colOff>114300</xdr:colOff>
      <xdr:row>74</xdr:row>
      <xdr:rowOff>156183</xdr:rowOff>
    </xdr:to>
    <xdr:sp macro="" textlink="">
      <xdr:nvSpPr>
        <xdr:cNvPr id="193" name="楕円 192"/>
        <xdr:cNvSpPr/>
      </xdr:nvSpPr>
      <xdr:spPr>
        <a:xfrm>
          <a:off x="4584700" y="127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77460</xdr:rowOff>
    </xdr:from>
    <xdr:ext cx="599010" cy="259045"/>
    <xdr:sp macro="" textlink="">
      <xdr:nvSpPr>
        <xdr:cNvPr id="194" name="民生費該当値テキスト"/>
        <xdr:cNvSpPr txBox="1"/>
      </xdr:nvSpPr>
      <xdr:spPr>
        <a:xfrm>
          <a:off x="4686300" y="1259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168828</xdr:rowOff>
    </xdr:from>
    <xdr:to>
      <xdr:col>20</xdr:col>
      <xdr:colOff>38100</xdr:colOff>
      <xdr:row>75</xdr:row>
      <xdr:rowOff>98978</xdr:rowOff>
    </xdr:to>
    <xdr:sp macro="" textlink="">
      <xdr:nvSpPr>
        <xdr:cNvPr id="195" name="楕円 194"/>
        <xdr:cNvSpPr/>
      </xdr:nvSpPr>
      <xdr:spPr>
        <a:xfrm>
          <a:off x="3746500" y="128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115505</xdr:rowOff>
    </xdr:from>
    <xdr:ext cx="599010" cy="259045"/>
    <xdr:sp macro="" textlink="">
      <xdr:nvSpPr>
        <xdr:cNvPr id="196" name="テキスト ボックス 195"/>
        <xdr:cNvSpPr txBox="1"/>
      </xdr:nvSpPr>
      <xdr:spPr>
        <a:xfrm>
          <a:off x="3497795" y="1263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52146</xdr:rowOff>
    </xdr:from>
    <xdr:to>
      <xdr:col>15</xdr:col>
      <xdr:colOff>101600</xdr:colOff>
      <xdr:row>75</xdr:row>
      <xdr:rowOff>153746</xdr:rowOff>
    </xdr:to>
    <xdr:sp macro="" textlink="">
      <xdr:nvSpPr>
        <xdr:cNvPr id="197" name="楕円 196"/>
        <xdr:cNvSpPr/>
      </xdr:nvSpPr>
      <xdr:spPr>
        <a:xfrm>
          <a:off x="2857500" y="1291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170273</xdr:rowOff>
    </xdr:from>
    <xdr:ext cx="599010" cy="259045"/>
    <xdr:sp macro="" textlink="">
      <xdr:nvSpPr>
        <xdr:cNvPr id="198" name="テキスト ボックス 197"/>
        <xdr:cNvSpPr txBox="1"/>
      </xdr:nvSpPr>
      <xdr:spPr>
        <a:xfrm>
          <a:off x="2608795" y="1268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71019</xdr:rowOff>
    </xdr:from>
    <xdr:to>
      <xdr:col>10</xdr:col>
      <xdr:colOff>165100</xdr:colOff>
      <xdr:row>76</xdr:row>
      <xdr:rowOff>1169</xdr:rowOff>
    </xdr:to>
    <xdr:sp macro="" textlink="">
      <xdr:nvSpPr>
        <xdr:cNvPr id="199" name="楕円 198"/>
        <xdr:cNvSpPr/>
      </xdr:nvSpPr>
      <xdr:spPr>
        <a:xfrm>
          <a:off x="1968500" y="129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17696</xdr:rowOff>
    </xdr:from>
    <xdr:ext cx="599010" cy="259045"/>
    <xdr:sp macro="" textlink="">
      <xdr:nvSpPr>
        <xdr:cNvPr id="200" name="テキスト ボックス 199"/>
        <xdr:cNvSpPr txBox="1"/>
      </xdr:nvSpPr>
      <xdr:spPr>
        <a:xfrm>
          <a:off x="1719795" y="1270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94898</xdr:rowOff>
    </xdr:from>
    <xdr:to>
      <xdr:col>6</xdr:col>
      <xdr:colOff>38100</xdr:colOff>
      <xdr:row>76</xdr:row>
      <xdr:rowOff>25048</xdr:rowOff>
    </xdr:to>
    <xdr:sp macro="" textlink="">
      <xdr:nvSpPr>
        <xdr:cNvPr id="201" name="楕円 200"/>
        <xdr:cNvSpPr/>
      </xdr:nvSpPr>
      <xdr:spPr>
        <a:xfrm>
          <a:off x="1079500" y="1295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41575</xdr:rowOff>
    </xdr:from>
    <xdr:ext cx="599010" cy="259045"/>
    <xdr:sp macro="" textlink="">
      <xdr:nvSpPr>
        <xdr:cNvPr id="202" name="テキスト ボックス 201"/>
        <xdr:cNvSpPr txBox="1"/>
      </xdr:nvSpPr>
      <xdr:spPr>
        <a:xfrm>
          <a:off x="830795" y="127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152228</xdr:rowOff>
    </xdr:from>
    <xdr:to>
      <xdr:col>24</xdr:col>
      <xdr:colOff>63500</xdr:colOff>
      <xdr:row>95</xdr:row>
      <xdr:rowOff>138840</xdr:rowOff>
    </xdr:to>
    <xdr:cxnSp macro="">
      <xdr:nvCxnSpPr>
        <xdr:cNvPr id="231" name="直線コネクタ 230"/>
        <xdr:cNvCxnSpPr/>
      </xdr:nvCxnSpPr>
      <xdr:spPr>
        <a:xfrm flipV="1">
          <a:off x="3797300" y="16268528"/>
          <a:ext cx="838200" cy="15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138840</xdr:rowOff>
    </xdr:from>
    <xdr:to>
      <xdr:col>19</xdr:col>
      <xdr:colOff>177800</xdr:colOff>
      <xdr:row>95</xdr:row>
      <xdr:rowOff>169509</xdr:rowOff>
    </xdr:to>
    <xdr:cxnSp macro="">
      <xdr:nvCxnSpPr>
        <xdr:cNvPr id="234" name="直線コネクタ 233"/>
        <xdr:cNvCxnSpPr/>
      </xdr:nvCxnSpPr>
      <xdr:spPr>
        <a:xfrm flipV="1">
          <a:off x="2908300" y="16426590"/>
          <a:ext cx="889000" cy="3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98492</xdr:rowOff>
    </xdr:from>
    <xdr:to>
      <xdr:col>15</xdr:col>
      <xdr:colOff>50800</xdr:colOff>
      <xdr:row>95</xdr:row>
      <xdr:rowOff>169509</xdr:rowOff>
    </xdr:to>
    <xdr:cxnSp macro="">
      <xdr:nvCxnSpPr>
        <xdr:cNvPr id="237" name="直線コネクタ 236"/>
        <xdr:cNvCxnSpPr/>
      </xdr:nvCxnSpPr>
      <xdr:spPr>
        <a:xfrm>
          <a:off x="2019300" y="16386242"/>
          <a:ext cx="889000" cy="7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98492</xdr:rowOff>
    </xdr:from>
    <xdr:to>
      <xdr:col>10</xdr:col>
      <xdr:colOff>114300</xdr:colOff>
      <xdr:row>95</xdr:row>
      <xdr:rowOff>111530</xdr:rowOff>
    </xdr:to>
    <xdr:cxnSp macro="">
      <xdr:nvCxnSpPr>
        <xdr:cNvPr id="240" name="直線コネクタ 239"/>
        <xdr:cNvCxnSpPr/>
      </xdr:nvCxnSpPr>
      <xdr:spPr>
        <a:xfrm flipV="1">
          <a:off x="1130300" y="16386242"/>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101428</xdr:rowOff>
    </xdr:from>
    <xdr:to>
      <xdr:col>24</xdr:col>
      <xdr:colOff>114300</xdr:colOff>
      <xdr:row>95</xdr:row>
      <xdr:rowOff>31578</xdr:rowOff>
    </xdr:to>
    <xdr:sp macro="" textlink="">
      <xdr:nvSpPr>
        <xdr:cNvPr id="250" name="楕円 249"/>
        <xdr:cNvSpPr/>
      </xdr:nvSpPr>
      <xdr:spPr>
        <a:xfrm>
          <a:off x="4584700" y="16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124305</xdr:rowOff>
    </xdr:from>
    <xdr:ext cx="534377" cy="259045"/>
    <xdr:sp macro="" textlink="">
      <xdr:nvSpPr>
        <xdr:cNvPr id="251" name="衛生費該当値テキスト"/>
        <xdr:cNvSpPr txBox="1"/>
      </xdr:nvSpPr>
      <xdr:spPr>
        <a:xfrm>
          <a:off x="4686300" y="160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88040</xdr:rowOff>
    </xdr:from>
    <xdr:to>
      <xdr:col>20</xdr:col>
      <xdr:colOff>38100</xdr:colOff>
      <xdr:row>96</xdr:row>
      <xdr:rowOff>18190</xdr:rowOff>
    </xdr:to>
    <xdr:sp macro="" textlink="">
      <xdr:nvSpPr>
        <xdr:cNvPr id="252" name="楕円 251"/>
        <xdr:cNvSpPr/>
      </xdr:nvSpPr>
      <xdr:spPr>
        <a:xfrm>
          <a:off x="3746500" y="163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34717</xdr:rowOff>
    </xdr:from>
    <xdr:ext cx="534377" cy="259045"/>
    <xdr:sp macro="" textlink="">
      <xdr:nvSpPr>
        <xdr:cNvPr id="253" name="テキスト ボックス 252"/>
        <xdr:cNvSpPr txBox="1"/>
      </xdr:nvSpPr>
      <xdr:spPr>
        <a:xfrm>
          <a:off x="3530111" y="1615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118709</xdr:rowOff>
    </xdr:from>
    <xdr:to>
      <xdr:col>15</xdr:col>
      <xdr:colOff>101600</xdr:colOff>
      <xdr:row>96</xdr:row>
      <xdr:rowOff>48859</xdr:rowOff>
    </xdr:to>
    <xdr:sp macro="" textlink="">
      <xdr:nvSpPr>
        <xdr:cNvPr id="254" name="楕円 253"/>
        <xdr:cNvSpPr/>
      </xdr:nvSpPr>
      <xdr:spPr>
        <a:xfrm>
          <a:off x="2857500" y="164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65386</xdr:rowOff>
    </xdr:from>
    <xdr:ext cx="534377" cy="259045"/>
    <xdr:sp macro="" textlink="">
      <xdr:nvSpPr>
        <xdr:cNvPr id="255" name="テキスト ボックス 254"/>
        <xdr:cNvSpPr txBox="1"/>
      </xdr:nvSpPr>
      <xdr:spPr>
        <a:xfrm>
          <a:off x="2641111" y="1618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47692</xdr:rowOff>
    </xdr:from>
    <xdr:to>
      <xdr:col>10</xdr:col>
      <xdr:colOff>165100</xdr:colOff>
      <xdr:row>95</xdr:row>
      <xdr:rowOff>149292</xdr:rowOff>
    </xdr:to>
    <xdr:sp macro="" textlink="">
      <xdr:nvSpPr>
        <xdr:cNvPr id="256" name="楕円 255"/>
        <xdr:cNvSpPr/>
      </xdr:nvSpPr>
      <xdr:spPr>
        <a:xfrm>
          <a:off x="1968500" y="1633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165819</xdr:rowOff>
    </xdr:from>
    <xdr:ext cx="534377" cy="259045"/>
    <xdr:sp macro="" textlink="">
      <xdr:nvSpPr>
        <xdr:cNvPr id="257" name="テキスト ボックス 256"/>
        <xdr:cNvSpPr txBox="1"/>
      </xdr:nvSpPr>
      <xdr:spPr>
        <a:xfrm>
          <a:off x="1752111" y="161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60730</xdr:rowOff>
    </xdr:from>
    <xdr:to>
      <xdr:col>6</xdr:col>
      <xdr:colOff>38100</xdr:colOff>
      <xdr:row>95</xdr:row>
      <xdr:rowOff>162330</xdr:rowOff>
    </xdr:to>
    <xdr:sp macro="" textlink="">
      <xdr:nvSpPr>
        <xdr:cNvPr id="258" name="楕円 257"/>
        <xdr:cNvSpPr/>
      </xdr:nvSpPr>
      <xdr:spPr>
        <a:xfrm>
          <a:off x="1079500" y="163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7407</xdr:rowOff>
    </xdr:from>
    <xdr:ext cx="534377" cy="259045"/>
    <xdr:sp macro="" textlink="">
      <xdr:nvSpPr>
        <xdr:cNvPr id="259" name="テキスト ボックス 258"/>
        <xdr:cNvSpPr txBox="1"/>
      </xdr:nvSpPr>
      <xdr:spPr>
        <a:xfrm>
          <a:off x="863111" y="1612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42316</xdr:rowOff>
    </xdr:from>
    <xdr:to>
      <xdr:col>55</xdr:col>
      <xdr:colOff>0</xdr:colOff>
      <xdr:row>38</xdr:row>
      <xdr:rowOff>44831</xdr:rowOff>
    </xdr:to>
    <xdr:cxnSp macro="">
      <xdr:nvCxnSpPr>
        <xdr:cNvPr id="286" name="直線コネクタ 285"/>
        <xdr:cNvCxnSpPr/>
      </xdr:nvCxnSpPr>
      <xdr:spPr>
        <a:xfrm flipV="1">
          <a:off x="9639300" y="655741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44831</xdr:rowOff>
    </xdr:from>
    <xdr:to>
      <xdr:col>50</xdr:col>
      <xdr:colOff>114300</xdr:colOff>
      <xdr:row>38</xdr:row>
      <xdr:rowOff>54432</xdr:rowOff>
    </xdr:to>
    <xdr:cxnSp macro="">
      <xdr:nvCxnSpPr>
        <xdr:cNvPr id="289" name="直線コネクタ 288"/>
        <xdr:cNvCxnSpPr/>
      </xdr:nvCxnSpPr>
      <xdr:spPr>
        <a:xfrm flipV="1">
          <a:off x="8750300" y="655993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45059</xdr:rowOff>
    </xdr:from>
    <xdr:to>
      <xdr:col>45</xdr:col>
      <xdr:colOff>177800</xdr:colOff>
      <xdr:row>38</xdr:row>
      <xdr:rowOff>54432</xdr:rowOff>
    </xdr:to>
    <xdr:cxnSp macro="">
      <xdr:nvCxnSpPr>
        <xdr:cNvPr id="292" name="直線コネクタ 291"/>
        <xdr:cNvCxnSpPr/>
      </xdr:nvCxnSpPr>
      <xdr:spPr>
        <a:xfrm>
          <a:off x="7861300" y="6560159"/>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12370</xdr:rowOff>
    </xdr:from>
    <xdr:to>
      <xdr:col>41</xdr:col>
      <xdr:colOff>50800</xdr:colOff>
      <xdr:row>38</xdr:row>
      <xdr:rowOff>45059</xdr:rowOff>
    </xdr:to>
    <xdr:cxnSp macro="">
      <xdr:nvCxnSpPr>
        <xdr:cNvPr id="295" name="直線コネクタ 294"/>
        <xdr:cNvCxnSpPr/>
      </xdr:nvCxnSpPr>
      <xdr:spPr>
        <a:xfrm>
          <a:off x="6972300" y="6527470"/>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162966</xdr:rowOff>
    </xdr:from>
    <xdr:to>
      <xdr:col>55</xdr:col>
      <xdr:colOff>50800</xdr:colOff>
      <xdr:row>38</xdr:row>
      <xdr:rowOff>93116</xdr:rowOff>
    </xdr:to>
    <xdr:sp macro="" textlink="">
      <xdr:nvSpPr>
        <xdr:cNvPr id="305" name="楕円 304"/>
        <xdr:cNvSpPr/>
      </xdr:nvSpPr>
      <xdr:spPr>
        <a:xfrm>
          <a:off x="104267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77893</xdr:rowOff>
    </xdr:from>
    <xdr:ext cx="378565" cy="259045"/>
    <xdr:sp macro="" textlink="">
      <xdr:nvSpPr>
        <xdr:cNvPr id="306" name="労働費該当値テキスト"/>
        <xdr:cNvSpPr txBox="1"/>
      </xdr:nvSpPr>
      <xdr:spPr>
        <a:xfrm>
          <a:off x="10528300" y="6421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165481</xdr:rowOff>
    </xdr:from>
    <xdr:to>
      <xdr:col>50</xdr:col>
      <xdr:colOff>165100</xdr:colOff>
      <xdr:row>38</xdr:row>
      <xdr:rowOff>95631</xdr:rowOff>
    </xdr:to>
    <xdr:sp macro="" textlink="">
      <xdr:nvSpPr>
        <xdr:cNvPr id="307" name="楕円 306"/>
        <xdr:cNvSpPr/>
      </xdr:nvSpPr>
      <xdr:spPr>
        <a:xfrm>
          <a:off x="9588500" y="6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86758</xdr:rowOff>
    </xdr:from>
    <xdr:ext cx="378565" cy="259045"/>
    <xdr:sp macro="" textlink="">
      <xdr:nvSpPr>
        <xdr:cNvPr id="308" name="テキスト ボックス 307"/>
        <xdr:cNvSpPr txBox="1"/>
      </xdr:nvSpPr>
      <xdr:spPr>
        <a:xfrm>
          <a:off x="9450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3632</xdr:rowOff>
    </xdr:from>
    <xdr:to>
      <xdr:col>46</xdr:col>
      <xdr:colOff>38100</xdr:colOff>
      <xdr:row>38</xdr:row>
      <xdr:rowOff>105232</xdr:rowOff>
    </xdr:to>
    <xdr:sp macro="" textlink="">
      <xdr:nvSpPr>
        <xdr:cNvPr id="309" name="楕円 308"/>
        <xdr:cNvSpPr/>
      </xdr:nvSpPr>
      <xdr:spPr>
        <a:xfrm>
          <a:off x="8699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96359</xdr:rowOff>
    </xdr:from>
    <xdr:ext cx="378565" cy="259045"/>
    <xdr:sp macro="" textlink="">
      <xdr:nvSpPr>
        <xdr:cNvPr id="310" name="テキスト ボックス 309"/>
        <xdr:cNvSpPr txBox="1"/>
      </xdr:nvSpPr>
      <xdr:spPr>
        <a:xfrm>
          <a:off x="8561017" y="6611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165709</xdr:rowOff>
    </xdr:from>
    <xdr:to>
      <xdr:col>41</xdr:col>
      <xdr:colOff>101600</xdr:colOff>
      <xdr:row>38</xdr:row>
      <xdr:rowOff>95859</xdr:rowOff>
    </xdr:to>
    <xdr:sp macro="" textlink="">
      <xdr:nvSpPr>
        <xdr:cNvPr id="311" name="楕円 310"/>
        <xdr:cNvSpPr/>
      </xdr:nvSpPr>
      <xdr:spPr>
        <a:xfrm>
          <a:off x="7810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86986</xdr:rowOff>
    </xdr:from>
    <xdr:ext cx="378565" cy="259045"/>
    <xdr:sp macro="" textlink="">
      <xdr:nvSpPr>
        <xdr:cNvPr id="312" name="テキスト ボックス 311"/>
        <xdr:cNvSpPr txBox="1"/>
      </xdr:nvSpPr>
      <xdr:spPr>
        <a:xfrm>
          <a:off x="7672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133020</xdr:rowOff>
    </xdr:from>
    <xdr:to>
      <xdr:col>36</xdr:col>
      <xdr:colOff>165100</xdr:colOff>
      <xdr:row>38</xdr:row>
      <xdr:rowOff>63170</xdr:rowOff>
    </xdr:to>
    <xdr:sp macro="" textlink="">
      <xdr:nvSpPr>
        <xdr:cNvPr id="313" name="楕円 312"/>
        <xdr:cNvSpPr/>
      </xdr:nvSpPr>
      <xdr:spPr>
        <a:xfrm>
          <a:off x="69215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54297</xdr:rowOff>
    </xdr:from>
    <xdr:ext cx="378565" cy="259045"/>
    <xdr:sp macro="" textlink="">
      <xdr:nvSpPr>
        <xdr:cNvPr id="314" name="テキスト ボックス 313"/>
        <xdr:cNvSpPr txBox="1"/>
      </xdr:nvSpPr>
      <xdr:spPr>
        <a:xfrm>
          <a:off x="6783017" y="6569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120993</xdr:rowOff>
    </xdr:from>
    <xdr:to>
      <xdr:col>55</xdr:col>
      <xdr:colOff>0</xdr:colOff>
      <xdr:row>53</xdr:row>
      <xdr:rowOff>139268</xdr:rowOff>
    </xdr:to>
    <xdr:cxnSp macro="">
      <xdr:nvCxnSpPr>
        <xdr:cNvPr id="343" name="直線コネクタ 342"/>
        <xdr:cNvCxnSpPr/>
      </xdr:nvCxnSpPr>
      <xdr:spPr>
        <a:xfrm flipV="1">
          <a:off x="9639300" y="9207843"/>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139268</xdr:rowOff>
    </xdr:from>
    <xdr:to>
      <xdr:col>50</xdr:col>
      <xdr:colOff>114300</xdr:colOff>
      <xdr:row>55</xdr:row>
      <xdr:rowOff>55563</xdr:rowOff>
    </xdr:to>
    <xdr:cxnSp macro="">
      <xdr:nvCxnSpPr>
        <xdr:cNvPr id="346" name="直線コネクタ 345"/>
        <xdr:cNvCxnSpPr/>
      </xdr:nvCxnSpPr>
      <xdr:spPr>
        <a:xfrm flipV="1">
          <a:off x="8750300" y="9226118"/>
          <a:ext cx="889000" cy="2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47231</xdr:rowOff>
    </xdr:from>
    <xdr:to>
      <xdr:col>45</xdr:col>
      <xdr:colOff>177800</xdr:colOff>
      <xdr:row>55</xdr:row>
      <xdr:rowOff>55563</xdr:rowOff>
    </xdr:to>
    <xdr:cxnSp macro="">
      <xdr:nvCxnSpPr>
        <xdr:cNvPr id="349" name="直線コネクタ 348"/>
        <xdr:cNvCxnSpPr/>
      </xdr:nvCxnSpPr>
      <xdr:spPr>
        <a:xfrm>
          <a:off x="7861300" y="9476981"/>
          <a:ext cx="889000" cy="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93764</xdr:rowOff>
    </xdr:from>
    <xdr:to>
      <xdr:col>41</xdr:col>
      <xdr:colOff>50800</xdr:colOff>
      <xdr:row>55</xdr:row>
      <xdr:rowOff>47231</xdr:rowOff>
    </xdr:to>
    <xdr:cxnSp macro="">
      <xdr:nvCxnSpPr>
        <xdr:cNvPr id="352" name="直線コネクタ 351"/>
        <xdr:cNvCxnSpPr/>
      </xdr:nvCxnSpPr>
      <xdr:spPr>
        <a:xfrm>
          <a:off x="6972300" y="9352064"/>
          <a:ext cx="889000" cy="1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70193</xdr:rowOff>
    </xdr:from>
    <xdr:to>
      <xdr:col>55</xdr:col>
      <xdr:colOff>50800</xdr:colOff>
      <xdr:row>54</xdr:row>
      <xdr:rowOff>343</xdr:rowOff>
    </xdr:to>
    <xdr:sp macro="" textlink="">
      <xdr:nvSpPr>
        <xdr:cNvPr id="362" name="楕円 361"/>
        <xdr:cNvSpPr/>
      </xdr:nvSpPr>
      <xdr:spPr>
        <a:xfrm>
          <a:off x="10426700" y="91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93070</xdr:rowOff>
    </xdr:from>
    <xdr:ext cx="534377" cy="259045"/>
    <xdr:sp macro="" textlink="">
      <xdr:nvSpPr>
        <xdr:cNvPr id="363" name="農林水産業費該当値テキスト"/>
        <xdr:cNvSpPr txBox="1"/>
      </xdr:nvSpPr>
      <xdr:spPr>
        <a:xfrm>
          <a:off x="10528300" y="90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88468</xdr:rowOff>
    </xdr:from>
    <xdr:to>
      <xdr:col>50</xdr:col>
      <xdr:colOff>165100</xdr:colOff>
      <xdr:row>54</xdr:row>
      <xdr:rowOff>18618</xdr:rowOff>
    </xdr:to>
    <xdr:sp macro="" textlink="">
      <xdr:nvSpPr>
        <xdr:cNvPr id="364" name="楕円 363"/>
        <xdr:cNvSpPr/>
      </xdr:nvSpPr>
      <xdr:spPr>
        <a:xfrm>
          <a:off x="9588500" y="917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35145</xdr:rowOff>
    </xdr:from>
    <xdr:ext cx="534377" cy="259045"/>
    <xdr:sp macro="" textlink="">
      <xdr:nvSpPr>
        <xdr:cNvPr id="365" name="テキスト ボックス 364"/>
        <xdr:cNvSpPr txBox="1"/>
      </xdr:nvSpPr>
      <xdr:spPr>
        <a:xfrm>
          <a:off x="9372111" y="8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4763</xdr:rowOff>
    </xdr:from>
    <xdr:to>
      <xdr:col>46</xdr:col>
      <xdr:colOff>38100</xdr:colOff>
      <xdr:row>55</xdr:row>
      <xdr:rowOff>106363</xdr:rowOff>
    </xdr:to>
    <xdr:sp macro="" textlink="">
      <xdr:nvSpPr>
        <xdr:cNvPr id="366" name="楕円 365"/>
        <xdr:cNvSpPr/>
      </xdr:nvSpPr>
      <xdr:spPr>
        <a:xfrm>
          <a:off x="86995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122890</xdr:rowOff>
    </xdr:from>
    <xdr:ext cx="534377" cy="259045"/>
    <xdr:sp macro="" textlink="">
      <xdr:nvSpPr>
        <xdr:cNvPr id="367" name="テキスト ボックス 366"/>
        <xdr:cNvSpPr txBox="1"/>
      </xdr:nvSpPr>
      <xdr:spPr>
        <a:xfrm>
          <a:off x="8483111" y="920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167881</xdr:rowOff>
    </xdr:from>
    <xdr:to>
      <xdr:col>41</xdr:col>
      <xdr:colOff>101600</xdr:colOff>
      <xdr:row>55</xdr:row>
      <xdr:rowOff>98031</xdr:rowOff>
    </xdr:to>
    <xdr:sp macro="" textlink="">
      <xdr:nvSpPr>
        <xdr:cNvPr id="368" name="楕円 367"/>
        <xdr:cNvSpPr/>
      </xdr:nvSpPr>
      <xdr:spPr>
        <a:xfrm>
          <a:off x="7810500" y="94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114558</xdr:rowOff>
    </xdr:from>
    <xdr:ext cx="534377" cy="259045"/>
    <xdr:sp macro="" textlink="">
      <xdr:nvSpPr>
        <xdr:cNvPr id="369" name="テキスト ボックス 368"/>
        <xdr:cNvSpPr txBox="1"/>
      </xdr:nvSpPr>
      <xdr:spPr>
        <a:xfrm>
          <a:off x="7594111" y="92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42964</xdr:rowOff>
    </xdr:from>
    <xdr:to>
      <xdr:col>36</xdr:col>
      <xdr:colOff>165100</xdr:colOff>
      <xdr:row>54</xdr:row>
      <xdr:rowOff>144564</xdr:rowOff>
    </xdr:to>
    <xdr:sp macro="" textlink="">
      <xdr:nvSpPr>
        <xdr:cNvPr id="370" name="楕円 369"/>
        <xdr:cNvSpPr/>
      </xdr:nvSpPr>
      <xdr:spPr>
        <a:xfrm>
          <a:off x="6921500" y="93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161091</xdr:rowOff>
    </xdr:from>
    <xdr:ext cx="534377" cy="259045"/>
    <xdr:sp macro="" textlink="">
      <xdr:nvSpPr>
        <xdr:cNvPr id="371" name="テキスト ボックス 370"/>
        <xdr:cNvSpPr txBox="1"/>
      </xdr:nvSpPr>
      <xdr:spPr>
        <a:xfrm>
          <a:off x="6705111" y="9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62013</xdr:rowOff>
    </xdr:from>
    <xdr:to>
      <xdr:col>55</xdr:col>
      <xdr:colOff>0</xdr:colOff>
      <xdr:row>77</xdr:row>
      <xdr:rowOff>100788</xdr:rowOff>
    </xdr:to>
    <xdr:cxnSp macro="">
      <xdr:nvCxnSpPr>
        <xdr:cNvPr id="398" name="直線コネクタ 397"/>
        <xdr:cNvCxnSpPr/>
      </xdr:nvCxnSpPr>
      <xdr:spPr>
        <a:xfrm>
          <a:off x="9639300" y="13263663"/>
          <a:ext cx="8382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62013</xdr:rowOff>
    </xdr:from>
    <xdr:to>
      <xdr:col>50</xdr:col>
      <xdr:colOff>114300</xdr:colOff>
      <xdr:row>77</xdr:row>
      <xdr:rowOff>151121</xdr:rowOff>
    </xdr:to>
    <xdr:cxnSp macro="">
      <xdr:nvCxnSpPr>
        <xdr:cNvPr id="401" name="直線コネクタ 400"/>
        <xdr:cNvCxnSpPr/>
      </xdr:nvCxnSpPr>
      <xdr:spPr>
        <a:xfrm flipV="1">
          <a:off x="8750300" y="13263663"/>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151121</xdr:rowOff>
    </xdr:from>
    <xdr:to>
      <xdr:col>45</xdr:col>
      <xdr:colOff>177800</xdr:colOff>
      <xdr:row>78</xdr:row>
      <xdr:rowOff>23320</xdr:rowOff>
    </xdr:to>
    <xdr:cxnSp macro="">
      <xdr:nvCxnSpPr>
        <xdr:cNvPr id="404" name="直線コネクタ 403"/>
        <xdr:cNvCxnSpPr/>
      </xdr:nvCxnSpPr>
      <xdr:spPr>
        <a:xfrm flipV="1">
          <a:off x="7861300" y="13352771"/>
          <a:ext cx="889000" cy="4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23320</xdr:rowOff>
    </xdr:from>
    <xdr:to>
      <xdr:col>41</xdr:col>
      <xdr:colOff>50800</xdr:colOff>
      <xdr:row>78</xdr:row>
      <xdr:rowOff>40954</xdr:rowOff>
    </xdr:to>
    <xdr:cxnSp macro="">
      <xdr:nvCxnSpPr>
        <xdr:cNvPr id="407" name="直線コネクタ 406"/>
        <xdr:cNvCxnSpPr/>
      </xdr:nvCxnSpPr>
      <xdr:spPr>
        <a:xfrm flipV="1">
          <a:off x="6972300" y="13396420"/>
          <a:ext cx="889000" cy="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49988</xdr:rowOff>
    </xdr:from>
    <xdr:to>
      <xdr:col>55</xdr:col>
      <xdr:colOff>50800</xdr:colOff>
      <xdr:row>77</xdr:row>
      <xdr:rowOff>151588</xdr:rowOff>
    </xdr:to>
    <xdr:sp macro="" textlink="">
      <xdr:nvSpPr>
        <xdr:cNvPr id="417" name="楕円 416"/>
        <xdr:cNvSpPr/>
      </xdr:nvSpPr>
      <xdr:spPr>
        <a:xfrm>
          <a:off x="10426700" y="132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72865</xdr:rowOff>
    </xdr:from>
    <xdr:ext cx="534377" cy="259045"/>
    <xdr:sp macro="" textlink="">
      <xdr:nvSpPr>
        <xdr:cNvPr id="418" name="商工費該当値テキスト"/>
        <xdr:cNvSpPr txBox="1"/>
      </xdr:nvSpPr>
      <xdr:spPr>
        <a:xfrm>
          <a:off x="10528300" y="131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11213</xdr:rowOff>
    </xdr:from>
    <xdr:to>
      <xdr:col>50</xdr:col>
      <xdr:colOff>165100</xdr:colOff>
      <xdr:row>77</xdr:row>
      <xdr:rowOff>112813</xdr:rowOff>
    </xdr:to>
    <xdr:sp macro="" textlink="">
      <xdr:nvSpPr>
        <xdr:cNvPr id="419" name="楕円 418"/>
        <xdr:cNvSpPr/>
      </xdr:nvSpPr>
      <xdr:spPr>
        <a:xfrm>
          <a:off x="9588500" y="132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129340</xdr:rowOff>
    </xdr:from>
    <xdr:ext cx="534377" cy="259045"/>
    <xdr:sp macro="" textlink="">
      <xdr:nvSpPr>
        <xdr:cNvPr id="420" name="テキスト ボックス 419"/>
        <xdr:cNvSpPr txBox="1"/>
      </xdr:nvSpPr>
      <xdr:spPr>
        <a:xfrm>
          <a:off x="9372111" y="1298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100321</xdr:rowOff>
    </xdr:from>
    <xdr:to>
      <xdr:col>46</xdr:col>
      <xdr:colOff>38100</xdr:colOff>
      <xdr:row>78</xdr:row>
      <xdr:rowOff>30471</xdr:rowOff>
    </xdr:to>
    <xdr:sp macro="" textlink="">
      <xdr:nvSpPr>
        <xdr:cNvPr id="421" name="楕円 420"/>
        <xdr:cNvSpPr/>
      </xdr:nvSpPr>
      <xdr:spPr>
        <a:xfrm>
          <a:off x="8699500" y="133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46998</xdr:rowOff>
    </xdr:from>
    <xdr:ext cx="534377" cy="259045"/>
    <xdr:sp macro="" textlink="">
      <xdr:nvSpPr>
        <xdr:cNvPr id="422" name="テキスト ボックス 421"/>
        <xdr:cNvSpPr txBox="1"/>
      </xdr:nvSpPr>
      <xdr:spPr>
        <a:xfrm>
          <a:off x="8483111" y="130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143970</xdr:rowOff>
    </xdr:from>
    <xdr:to>
      <xdr:col>41</xdr:col>
      <xdr:colOff>101600</xdr:colOff>
      <xdr:row>78</xdr:row>
      <xdr:rowOff>74120</xdr:rowOff>
    </xdr:to>
    <xdr:sp macro="" textlink="">
      <xdr:nvSpPr>
        <xdr:cNvPr id="423" name="楕円 422"/>
        <xdr:cNvSpPr/>
      </xdr:nvSpPr>
      <xdr:spPr>
        <a:xfrm>
          <a:off x="7810500" y="133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90647</xdr:rowOff>
    </xdr:from>
    <xdr:ext cx="534377" cy="259045"/>
    <xdr:sp macro="" textlink="">
      <xdr:nvSpPr>
        <xdr:cNvPr id="424" name="テキスト ボックス 423"/>
        <xdr:cNvSpPr txBox="1"/>
      </xdr:nvSpPr>
      <xdr:spPr>
        <a:xfrm>
          <a:off x="7594111" y="131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161604</xdr:rowOff>
    </xdr:from>
    <xdr:to>
      <xdr:col>36</xdr:col>
      <xdr:colOff>165100</xdr:colOff>
      <xdr:row>78</xdr:row>
      <xdr:rowOff>91754</xdr:rowOff>
    </xdr:to>
    <xdr:sp macro="" textlink="">
      <xdr:nvSpPr>
        <xdr:cNvPr id="425" name="楕円 424"/>
        <xdr:cNvSpPr/>
      </xdr:nvSpPr>
      <xdr:spPr>
        <a:xfrm>
          <a:off x="6921500" y="1336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108281</xdr:rowOff>
    </xdr:from>
    <xdr:ext cx="534377" cy="259045"/>
    <xdr:sp macro="" textlink="">
      <xdr:nvSpPr>
        <xdr:cNvPr id="426" name="テキスト ボックス 425"/>
        <xdr:cNvSpPr txBox="1"/>
      </xdr:nvSpPr>
      <xdr:spPr>
        <a:xfrm>
          <a:off x="6705111" y="1313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31649</xdr:rowOff>
    </xdr:from>
    <xdr:to>
      <xdr:col>55</xdr:col>
      <xdr:colOff>0</xdr:colOff>
      <xdr:row>97</xdr:row>
      <xdr:rowOff>63430</xdr:rowOff>
    </xdr:to>
    <xdr:cxnSp macro="">
      <xdr:nvCxnSpPr>
        <xdr:cNvPr id="453" name="直線コネクタ 452"/>
        <xdr:cNvCxnSpPr/>
      </xdr:nvCxnSpPr>
      <xdr:spPr>
        <a:xfrm flipV="1">
          <a:off x="9639300" y="16662299"/>
          <a:ext cx="838200" cy="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63430</xdr:rowOff>
    </xdr:from>
    <xdr:to>
      <xdr:col>50</xdr:col>
      <xdr:colOff>114300</xdr:colOff>
      <xdr:row>97</xdr:row>
      <xdr:rowOff>80807</xdr:rowOff>
    </xdr:to>
    <xdr:cxnSp macro="">
      <xdr:nvCxnSpPr>
        <xdr:cNvPr id="456" name="直線コネクタ 455"/>
        <xdr:cNvCxnSpPr/>
      </xdr:nvCxnSpPr>
      <xdr:spPr>
        <a:xfrm flipV="1">
          <a:off x="8750300" y="16694080"/>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44224</xdr:rowOff>
    </xdr:from>
    <xdr:to>
      <xdr:col>45</xdr:col>
      <xdr:colOff>177800</xdr:colOff>
      <xdr:row>97</xdr:row>
      <xdr:rowOff>80807</xdr:rowOff>
    </xdr:to>
    <xdr:cxnSp macro="">
      <xdr:nvCxnSpPr>
        <xdr:cNvPr id="459" name="直線コネクタ 458"/>
        <xdr:cNvCxnSpPr/>
      </xdr:nvCxnSpPr>
      <xdr:spPr>
        <a:xfrm>
          <a:off x="7861300" y="16674874"/>
          <a:ext cx="889000" cy="3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29995</xdr:rowOff>
    </xdr:from>
    <xdr:to>
      <xdr:col>41</xdr:col>
      <xdr:colOff>50800</xdr:colOff>
      <xdr:row>97</xdr:row>
      <xdr:rowOff>44224</xdr:rowOff>
    </xdr:to>
    <xdr:cxnSp macro="">
      <xdr:nvCxnSpPr>
        <xdr:cNvPr id="462" name="直線コネクタ 461"/>
        <xdr:cNvCxnSpPr/>
      </xdr:nvCxnSpPr>
      <xdr:spPr>
        <a:xfrm>
          <a:off x="6972300" y="16660645"/>
          <a:ext cx="889000" cy="1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152299</xdr:rowOff>
    </xdr:from>
    <xdr:to>
      <xdr:col>55</xdr:col>
      <xdr:colOff>50800</xdr:colOff>
      <xdr:row>97</xdr:row>
      <xdr:rowOff>82449</xdr:rowOff>
    </xdr:to>
    <xdr:sp macro="" textlink="">
      <xdr:nvSpPr>
        <xdr:cNvPr id="472" name="楕円 471"/>
        <xdr:cNvSpPr/>
      </xdr:nvSpPr>
      <xdr:spPr>
        <a:xfrm>
          <a:off x="10426700" y="166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130726</xdr:rowOff>
    </xdr:from>
    <xdr:ext cx="534377" cy="259045"/>
    <xdr:sp macro="" textlink="">
      <xdr:nvSpPr>
        <xdr:cNvPr id="473" name="土木費該当値テキスト"/>
        <xdr:cNvSpPr txBox="1"/>
      </xdr:nvSpPr>
      <xdr:spPr>
        <a:xfrm>
          <a:off x="10528300" y="165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12630</xdr:rowOff>
    </xdr:from>
    <xdr:to>
      <xdr:col>50</xdr:col>
      <xdr:colOff>165100</xdr:colOff>
      <xdr:row>97</xdr:row>
      <xdr:rowOff>114230</xdr:rowOff>
    </xdr:to>
    <xdr:sp macro="" textlink="">
      <xdr:nvSpPr>
        <xdr:cNvPr id="474" name="楕円 473"/>
        <xdr:cNvSpPr/>
      </xdr:nvSpPr>
      <xdr:spPr>
        <a:xfrm>
          <a:off x="9588500" y="166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105357</xdr:rowOff>
    </xdr:from>
    <xdr:ext cx="534377" cy="259045"/>
    <xdr:sp macro="" textlink="">
      <xdr:nvSpPr>
        <xdr:cNvPr id="475" name="テキスト ボックス 474"/>
        <xdr:cNvSpPr txBox="1"/>
      </xdr:nvSpPr>
      <xdr:spPr>
        <a:xfrm>
          <a:off x="9372111" y="167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30007</xdr:rowOff>
    </xdr:from>
    <xdr:to>
      <xdr:col>46</xdr:col>
      <xdr:colOff>38100</xdr:colOff>
      <xdr:row>97</xdr:row>
      <xdr:rowOff>131607</xdr:rowOff>
    </xdr:to>
    <xdr:sp macro="" textlink="">
      <xdr:nvSpPr>
        <xdr:cNvPr id="476" name="楕円 475"/>
        <xdr:cNvSpPr/>
      </xdr:nvSpPr>
      <xdr:spPr>
        <a:xfrm>
          <a:off x="8699500" y="1666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122734</xdr:rowOff>
    </xdr:from>
    <xdr:ext cx="534377" cy="259045"/>
    <xdr:sp macro="" textlink="">
      <xdr:nvSpPr>
        <xdr:cNvPr id="477" name="テキスト ボックス 476"/>
        <xdr:cNvSpPr txBox="1"/>
      </xdr:nvSpPr>
      <xdr:spPr>
        <a:xfrm>
          <a:off x="8483111" y="167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164874</xdr:rowOff>
    </xdr:from>
    <xdr:to>
      <xdr:col>41</xdr:col>
      <xdr:colOff>101600</xdr:colOff>
      <xdr:row>97</xdr:row>
      <xdr:rowOff>95024</xdr:rowOff>
    </xdr:to>
    <xdr:sp macro="" textlink="">
      <xdr:nvSpPr>
        <xdr:cNvPr id="478" name="楕円 477"/>
        <xdr:cNvSpPr/>
      </xdr:nvSpPr>
      <xdr:spPr>
        <a:xfrm>
          <a:off x="7810500" y="1662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111551</xdr:rowOff>
    </xdr:from>
    <xdr:ext cx="534377" cy="259045"/>
    <xdr:sp macro="" textlink="">
      <xdr:nvSpPr>
        <xdr:cNvPr id="479" name="テキスト ボックス 478"/>
        <xdr:cNvSpPr txBox="1"/>
      </xdr:nvSpPr>
      <xdr:spPr>
        <a:xfrm>
          <a:off x="7594111" y="1639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150645</xdr:rowOff>
    </xdr:from>
    <xdr:to>
      <xdr:col>36</xdr:col>
      <xdr:colOff>165100</xdr:colOff>
      <xdr:row>97</xdr:row>
      <xdr:rowOff>80795</xdr:rowOff>
    </xdr:to>
    <xdr:sp macro="" textlink="">
      <xdr:nvSpPr>
        <xdr:cNvPr id="480" name="楕円 479"/>
        <xdr:cNvSpPr/>
      </xdr:nvSpPr>
      <xdr:spPr>
        <a:xfrm>
          <a:off x="6921500" y="166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97322</xdr:rowOff>
    </xdr:from>
    <xdr:ext cx="534377" cy="259045"/>
    <xdr:sp macro="" textlink="">
      <xdr:nvSpPr>
        <xdr:cNvPr id="481" name="テキスト ボックス 480"/>
        <xdr:cNvSpPr txBox="1"/>
      </xdr:nvSpPr>
      <xdr:spPr>
        <a:xfrm>
          <a:off x="6705111" y="163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11760</xdr:rowOff>
    </xdr:from>
    <xdr:to>
      <xdr:col>85</xdr:col>
      <xdr:colOff>127000</xdr:colOff>
      <xdr:row>35</xdr:row>
      <xdr:rowOff>19761</xdr:rowOff>
    </xdr:to>
    <xdr:cxnSp macro="">
      <xdr:nvCxnSpPr>
        <xdr:cNvPr id="510" name="直線コネクタ 509"/>
        <xdr:cNvCxnSpPr/>
      </xdr:nvCxnSpPr>
      <xdr:spPr>
        <a:xfrm>
          <a:off x="15481300" y="601251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11760</xdr:rowOff>
    </xdr:from>
    <xdr:to>
      <xdr:col>81</xdr:col>
      <xdr:colOff>50800</xdr:colOff>
      <xdr:row>35</xdr:row>
      <xdr:rowOff>152445</xdr:rowOff>
    </xdr:to>
    <xdr:cxnSp macro="">
      <xdr:nvCxnSpPr>
        <xdr:cNvPr id="513" name="直線コネクタ 512"/>
        <xdr:cNvCxnSpPr/>
      </xdr:nvCxnSpPr>
      <xdr:spPr>
        <a:xfrm flipV="1">
          <a:off x="14592300" y="6012510"/>
          <a:ext cx="889000" cy="14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152445</xdr:rowOff>
    </xdr:from>
    <xdr:to>
      <xdr:col>76</xdr:col>
      <xdr:colOff>114300</xdr:colOff>
      <xdr:row>36</xdr:row>
      <xdr:rowOff>23952</xdr:rowOff>
    </xdr:to>
    <xdr:cxnSp macro="">
      <xdr:nvCxnSpPr>
        <xdr:cNvPr id="516" name="直線コネクタ 515"/>
        <xdr:cNvCxnSpPr/>
      </xdr:nvCxnSpPr>
      <xdr:spPr>
        <a:xfrm flipV="1">
          <a:off x="13703300" y="6153195"/>
          <a:ext cx="8890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23952</xdr:rowOff>
    </xdr:from>
    <xdr:to>
      <xdr:col>71</xdr:col>
      <xdr:colOff>177800</xdr:colOff>
      <xdr:row>36</xdr:row>
      <xdr:rowOff>81807</xdr:rowOff>
    </xdr:to>
    <xdr:cxnSp macro="">
      <xdr:nvCxnSpPr>
        <xdr:cNvPr id="519" name="直線コネクタ 518"/>
        <xdr:cNvCxnSpPr/>
      </xdr:nvCxnSpPr>
      <xdr:spPr>
        <a:xfrm flipV="1">
          <a:off x="12814300" y="6196152"/>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140411</xdr:rowOff>
    </xdr:from>
    <xdr:to>
      <xdr:col>85</xdr:col>
      <xdr:colOff>177800</xdr:colOff>
      <xdr:row>35</xdr:row>
      <xdr:rowOff>70561</xdr:rowOff>
    </xdr:to>
    <xdr:sp macro="" textlink="">
      <xdr:nvSpPr>
        <xdr:cNvPr id="529" name="楕円 528"/>
        <xdr:cNvSpPr/>
      </xdr:nvSpPr>
      <xdr:spPr>
        <a:xfrm>
          <a:off x="16268700" y="59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163288</xdr:rowOff>
    </xdr:from>
    <xdr:ext cx="534377" cy="259045"/>
    <xdr:sp macro="" textlink="">
      <xdr:nvSpPr>
        <xdr:cNvPr id="530" name="消防費該当値テキスト"/>
        <xdr:cNvSpPr txBox="1"/>
      </xdr:nvSpPr>
      <xdr:spPr>
        <a:xfrm>
          <a:off x="16370300" y="582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132410</xdr:rowOff>
    </xdr:from>
    <xdr:to>
      <xdr:col>81</xdr:col>
      <xdr:colOff>101600</xdr:colOff>
      <xdr:row>35</xdr:row>
      <xdr:rowOff>62560</xdr:rowOff>
    </xdr:to>
    <xdr:sp macro="" textlink="">
      <xdr:nvSpPr>
        <xdr:cNvPr id="531" name="楕円 530"/>
        <xdr:cNvSpPr/>
      </xdr:nvSpPr>
      <xdr:spPr>
        <a:xfrm>
          <a:off x="15430500" y="59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79087</xdr:rowOff>
    </xdr:from>
    <xdr:ext cx="534377" cy="259045"/>
    <xdr:sp macro="" textlink="">
      <xdr:nvSpPr>
        <xdr:cNvPr id="532" name="テキスト ボックス 531"/>
        <xdr:cNvSpPr txBox="1"/>
      </xdr:nvSpPr>
      <xdr:spPr>
        <a:xfrm>
          <a:off x="15214111" y="57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101645</xdr:rowOff>
    </xdr:from>
    <xdr:to>
      <xdr:col>76</xdr:col>
      <xdr:colOff>165100</xdr:colOff>
      <xdr:row>36</xdr:row>
      <xdr:rowOff>31795</xdr:rowOff>
    </xdr:to>
    <xdr:sp macro="" textlink="">
      <xdr:nvSpPr>
        <xdr:cNvPr id="533" name="楕円 532"/>
        <xdr:cNvSpPr/>
      </xdr:nvSpPr>
      <xdr:spPr>
        <a:xfrm>
          <a:off x="14541500" y="61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48322</xdr:rowOff>
    </xdr:from>
    <xdr:ext cx="534377" cy="259045"/>
    <xdr:sp macro="" textlink="">
      <xdr:nvSpPr>
        <xdr:cNvPr id="534" name="テキスト ボックス 533"/>
        <xdr:cNvSpPr txBox="1"/>
      </xdr:nvSpPr>
      <xdr:spPr>
        <a:xfrm>
          <a:off x="14325111" y="58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144602</xdr:rowOff>
    </xdr:from>
    <xdr:to>
      <xdr:col>72</xdr:col>
      <xdr:colOff>38100</xdr:colOff>
      <xdr:row>36</xdr:row>
      <xdr:rowOff>74752</xdr:rowOff>
    </xdr:to>
    <xdr:sp macro="" textlink="">
      <xdr:nvSpPr>
        <xdr:cNvPr id="535" name="楕円 534"/>
        <xdr:cNvSpPr/>
      </xdr:nvSpPr>
      <xdr:spPr>
        <a:xfrm>
          <a:off x="13652500" y="61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91279</xdr:rowOff>
    </xdr:from>
    <xdr:ext cx="534377" cy="259045"/>
    <xdr:sp macro="" textlink="">
      <xdr:nvSpPr>
        <xdr:cNvPr id="536" name="テキスト ボックス 535"/>
        <xdr:cNvSpPr txBox="1"/>
      </xdr:nvSpPr>
      <xdr:spPr>
        <a:xfrm>
          <a:off x="13436111" y="592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31007</xdr:rowOff>
    </xdr:from>
    <xdr:to>
      <xdr:col>67</xdr:col>
      <xdr:colOff>101600</xdr:colOff>
      <xdr:row>36</xdr:row>
      <xdr:rowOff>132607</xdr:rowOff>
    </xdr:to>
    <xdr:sp macro="" textlink="">
      <xdr:nvSpPr>
        <xdr:cNvPr id="537" name="楕円 536"/>
        <xdr:cNvSpPr/>
      </xdr:nvSpPr>
      <xdr:spPr>
        <a:xfrm>
          <a:off x="12763500" y="62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149134</xdr:rowOff>
    </xdr:from>
    <xdr:ext cx="534377" cy="259045"/>
    <xdr:sp macro="" textlink="">
      <xdr:nvSpPr>
        <xdr:cNvPr id="538" name="テキスト ボックス 537"/>
        <xdr:cNvSpPr txBox="1"/>
      </xdr:nvSpPr>
      <xdr:spPr>
        <a:xfrm>
          <a:off x="12547111" y="597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127598</xdr:rowOff>
    </xdr:from>
    <xdr:to>
      <xdr:col>85</xdr:col>
      <xdr:colOff>127000</xdr:colOff>
      <xdr:row>55</xdr:row>
      <xdr:rowOff>140443</xdr:rowOff>
    </xdr:to>
    <xdr:cxnSp macro="">
      <xdr:nvCxnSpPr>
        <xdr:cNvPr id="572" name="直線コネクタ 571"/>
        <xdr:cNvCxnSpPr/>
      </xdr:nvCxnSpPr>
      <xdr:spPr>
        <a:xfrm flipV="1">
          <a:off x="15481300" y="9385898"/>
          <a:ext cx="838200" cy="1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146958</xdr:rowOff>
    </xdr:from>
    <xdr:to>
      <xdr:col>81</xdr:col>
      <xdr:colOff>50800</xdr:colOff>
      <xdr:row>55</xdr:row>
      <xdr:rowOff>140443</xdr:rowOff>
    </xdr:to>
    <xdr:cxnSp macro="">
      <xdr:nvCxnSpPr>
        <xdr:cNvPr id="575" name="直線コネクタ 574"/>
        <xdr:cNvCxnSpPr/>
      </xdr:nvCxnSpPr>
      <xdr:spPr>
        <a:xfrm>
          <a:off x="14592300" y="9405258"/>
          <a:ext cx="889000" cy="16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146958</xdr:rowOff>
    </xdr:from>
    <xdr:to>
      <xdr:col>76</xdr:col>
      <xdr:colOff>114300</xdr:colOff>
      <xdr:row>56</xdr:row>
      <xdr:rowOff>129427</xdr:rowOff>
    </xdr:to>
    <xdr:cxnSp macro="">
      <xdr:nvCxnSpPr>
        <xdr:cNvPr id="578" name="直線コネクタ 577"/>
        <xdr:cNvCxnSpPr/>
      </xdr:nvCxnSpPr>
      <xdr:spPr>
        <a:xfrm flipV="1">
          <a:off x="13703300" y="9405258"/>
          <a:ext cx="889000" cy="3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29594</xdr:rowOff>
    </xdr:from>
    <xdr:ext cx="534377" cy="259045"/>
    <xdr:sp macro="" textlink="">
      <xdr:nvSpPr>
        <xdr:cNvPr id="580" name="テキスト ボックス 579"/>
        <xdr:cNvSpPr txBox="1"/>
      </xdr:nvSpPr>
      <xdr:spPr>
        <a:xfrm>
          <a:off x="14325111" y="96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118740</xdr:rowOff>
    </xdr:from>
    <xdr:to>
      <xdr:col>71</xdr:col>
      <xdr:colOff>177800</xdr:colOff>
      <xdr:row>56</xdr:row>
      <xdr:rowOff>129427</xdr:rowOff>
    </xdr:to>
    <xdr:cxnSp macro="">
      <xdr:nvCxnSpPr>
        <xdr:cNvPr id="581" name="直線コネクタ 580"/>
        <xdr:cNvCxnSpPr/>
      </xdr:nvCxnSpPr>
      <xdr:spPr>
        <a:xfrm>
          <a:off x="12814300" y="9548490"/>
          <a:ext cx="889000" cy="18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76798</xdr:rowOff>
    </xdr:from>
    <xdr:to>
      <xdr:col>85</xdr:col>
      <xdr:colOff>177800</xdr:colOff>
      <xdr:row>55</xdr:row>
      <xdr:rowOff>6948</xdr:rowOff>
    </xdr:to>
    <xdr:sp macro="" textlink="">
      <xdr:nvSpPr>
        <xdr:cNvPr id="591" name="楕円 590"/>
        <xdr:cNvSpPr/>
      </xdr:nvSpPr>
      <xdr:spPr>
        <a:xfrm>
          <a:off x="16268700" y="93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99675</xdr:rowOff>
    </xdr:from>
    <xdr:ext cx="534377" cy="259045"/>
    <xdr:sp macro="" textlink="">
      <xdr:nvSpPr>
        <xdr:cNvPr id="592" name="教育費該当値テキスト"/>
        <xdr:cNvSpPr txBox="1"/>
      </xdr:nvSpPr>
      <xdr:spPr>
        <a:xfrm>
          <a:off x="16370300" y="91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89643</xdr:rowOff>
    </xdr:from>
    <xdr:to>
      <xdr:col>81</xdr:col>
      <xdr:colOff>101600</xdr:colOff>
      <xdr:row>56</xdr:row>
      <xdr:rowOff>19793</xdr:rowOff>
    </xdr:to>
    <xdr:sp macro="" textlink="">
      <xdr:nvSpPr>
        <xdr:cNvPr id="593" name="楕円 592"/>
        <xdr:cNvSpPr/>
      </xdr:nvSpPr>
      <xdr:spPr>
        <a:xfrm>
          <a:off x="15430500" y="95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10920</xdr:rowOff>
    </xdr:from>
    <xdr:ext cx="534377" cy="259045"/>
    <xdr:sp macro="" textlink="">
      <xdr:nvSpPr>
        <xdr:cNvPr id="594" name="テキスト ボックス 593"/>
        <xdr:cNvSpPr txBox="1"/>
      </xdr:nvSpPr>
      <xdr:spPr>
        <a:xfrm>
          <a:off x="15214111" y="96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96158</xdr:rowOff>
    </xdr:from>
    <xdr:to>
      <xdr:col>76</xdr:col>
      <xdr:colOff>165100</xdr:colOff>
      <xdr:row>55</xdr:row>
      <xdr:rowOff>26308</xdr:rowOff>
    </xdr:to>
    <xdr:sp macro="" textlink="">
      <xdr:nvSpPr>
        <xdr:cNvPr id="595" name="楕円 594"/>
        <xdr:cNvSpPr/>
      </xdr:nvSpPr>
      <xdr:spPr>
        <a:xfrm>
          <a:off x="14541500" y="935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42835</xdr:rowOff>
    </xdr:from>
    <xdr:ext cx="534377" cy="259045"/>
    <xdr:sp macro="" textlink="">
      <xdr:nvSpPr>
        <xdr:cNvPr id="596" name="テキスト ボックス 595"/>
        <xdr:cNvSpPr txBox="1"/>
      </xdr:nvSpPr>
      <xdr:spPr>
        <a:xfrm>
          <a:off x="14325111" y="91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78627</xdr:rowOff>
    </xdr:from>
    <xdr:to>
      <xdr:col>72</xdr:col>
      <xdr:colOff>38100</xdr:colOff>
      <xdr:row>57</xdr:row>
      <xdr:rowOff>8777</xdr:rowOff>
    </xdr:to>
    <xdr:sp macro="" textlink="">
      <xdr:nvSpPr>
        <xdr:cNvPr id="597" name="楕円 596"/>
        <xdr:cNvSpPr/>
      </xdr:nvSpPr>
      <xdr:spPr>
        <a:xfrm>
          <a:off x="13652500" y="96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171354</xdr:rowOff>
    </xdr:from>
    <xdr:ext cx="534377" cy="259045"/>
    <xdr:sp macro="" textlink="">
      <xdr:nvSpPr>
        <xdr:cNvPr id="598" name="テキスト ボックス 597"/>
        <xdr:cNvSpPr txBox="1"/>
      </xdr:nvSpPr>
      <xdr:spPr>
        <a:xfrm>
          <a:off x="13436111" y="97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67940</xdr:rowOff>
    </xdr:from>
    <xdr:to>
      <xdr:col>67</xdr:col>
      <xdr:colOff>101600</xdr:colOff>
      <xdr:row>55</xdr:row>
      <xdr:rowOff>169540</xdr:rowOff>
    </xdr:to>
    <xdr:sp macro="" textlink="">
      <xdr:nvSpPr>
        <xdr:cNvPr id="599" name="楕円 598"/>
        <xdr:cNvSpPr/>
      </xdr:nvSpPr>
      <xdr:spPr>
        <a:xfrm>
          <a:off x="12763500" y="94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14617</xdr:rowOff>
    </xdr:from>
    <xdr:ext cx="534377" cy="259045"/>
    <xdr:sp macro="" textlink="">
      <xdr:nvSpPr>
        <xdr:cNvPr id="600" name="テキスト ボックス 599"/>
        <xdr:cNvSpPr txBox="1"/>
      </xdr:nvSpPr>
      <xdr:spPr>
        <a:xfrm>
          <a:off x="12547111" y="92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155164</xdr:rowOff>
    </xdr:from>
    <xdr:to>
      <xdr:col>85</xdr:col>
      <xdr:colOff>127000</xdr:colOff>
      <xdr:row>77</xdr:row>
      <xdr:rowOff>118320</xdr:rowOff>
    </xdr:to>
    <xdr:cxnSp macro="">
      <xdr:nvCxnSpPr>
        <xdr:cNvPr id="625" name="直線コネクタ 624"/>
        <xdr:cNvCxnSpPr/>
      </xdr:nvCxnSpPr>
      <xdr:spPr>
        <a:xfrm>
          <a:off x="15481300" y="13185364"/>
          <a:ext cx="838200" cy="1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155164</xdr:rowOff>
    </xdr:from>
    <xdr:to>
      <xdr:col>81</xdr:col>
      <xdr:colOff>50800</xdr:colOff>
      <xdr:row>77</xdr:row>
      <xdr:rowOff>128956</xdr:rowOff>
    </xdr:to>
    <xdr:cxnSp macro="">
      <xdr:nvCxnSpPr>
        <xdr:cNvPr id="628" name="直線コネクタ 627"/>
        <xdr:cNvCxnSpPr/>
      </xdr:nvCxnSpPr>
      <xdr:spPr>
        <a:xfrm flipV="1">
          <a:off x="14592300" y="13185364"/>
          <a:ext cx="889000" cy="1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128956</xdr:rowOff>
    </xdr:from>
    <xdr:to>
      <xdr:col>76</xdr:col>
      <xdr:colOff>114300</xdr:colOff>
      <xdr:row>77</xdr:row>
      <xdr:rowOff>148016</xdr:rowOff>
    </xdr:to>
    <xdr:cxnSp macro="">
      <xdr:nvCxnSpPr>
        <xdr:cNvPr id="631" name="直線コネクタ 630"/>
        <xdr:cNvCxnSpPr/>
      </xdr:nvCxnSpPr>
      <xdr:spPr>
        <a:xfrm flipV="1">
          <a:off x="13703300" y="13330606"/>
          <a:ext cx="889000" cy="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120777</xdr:rowOff>
    </xdr:from>
    <xdr:to>
      <xdr:col>71</xdr:col>
      <xdr:colOff>177800</xdr:colOff>
      <xdr:row>77</xdr:row>
      <xdr:rowOff>148016</xdr:rowOff>
    </xdr:to>
    <xdr:cxnSp macro="">
      <xdr:nvCxnSpPr>
        <xdr:cNvPr id="634" name="直線コネクタ 633"/>
        <xdr:cNvCxnSpPr/>
      </xdr:nvCxnSpPr>
      <xdr:spPr>
        <a:xfrm>
          <a:off x="12814300" y="13322427"/>
          <a:ext cx="889000" cy="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67520</xdr:rowOff>
    </xdr:from>
    <xdr:to>
      <xdr:col>85</xdr:col>
      <xdr:colOff>177800</xdr:colOff>
      <xdr:row>77</xdr:row>
      <xdr:rowOff>169120</xdr:rowOff>
    </xdr:to>
    <xdr:sp macro="" textlink="">
      <xdr:nvSpPr>
        <xdr:cNvPr id="644" name="楕円 643"/>
        <xdr:cNvSpPr/>
      </xdr:nvSpPr>
      <xdr:spPr>
        <a:xfrm>
          <a:off x="16268700" y="132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26897</xdr:rowOff>
    </xdr:from>
    <xdr:ext cx="534377" cy="259045"/>
    <xdr:sp macro="" textlink="">
      <xdr:nvSpPr>
        <xdr:cNvPr id="645" name="災害復旧費該当値テキスト"/>
        <xdr:cNvSpPr txBox="1"/>
      </xdr:nvSpPr>
      <xdr:spPr>
        <a:xfrm>
          <a:off x="16370300" y="13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104364</xdr:rowOff>
    </xdr:from>
    <xdr:to>
      <xdr:col>81</xdr:col>
      <xdr:colOff>101600</xdr:colOff>
      <xdr:row>77</xdr:row>
      <xdr:rowOff>34514</xdr:rowOff>
    </xdr:to>
    <xdr:sp macro="" textlink="">
      <xdr:nvSpPr>
        <xdr:cNvPr id="646" name="楕円 645"/>
        <xdr:cNvSpPr/>
      </xdr:nvSpPr>
      <xdr:spPr>
        <a:xfrm>
          <a:off x="15430500" y="131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51042</xdr:rowOff>
    </xdr:from>
    <xdr:ext cx="534377" cy="259045"/>
    <xdr:sp macro="" textlink="">
      <xdr:nvSpPr>
        <xdr:cNvPr id="647" name="テキスト ボックス 646"/>
        <xdr:cNvSpPr txBox="1"/>
      </xdr:nvSpPr>
      <xdr:spPr>
        <a:xfrm>
          <a:off x="15214111" y="1290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78156</xdr:rowOff>
    </xdr:from>
    <xdr:to>
      <xdr:col>76</xdr:col>
      <xdr:colOff>165100</xdr:colOff>
      <xdr:row>78</xdr:row>
      <xdr:rowOff>8306</xdr:rowOff>
    </xdr:to>
    <xdr:sp macro="" textlink="">
      <xdr:nvSpPr>
        <xdr:cNvPr id="648" name="楕円 647"/>
        <xdr:cNvSpPr/>
      </xdr:nvSpPr>
      <xdr:spPr>
        <a:xfrm>
          <a:off x="145415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24833</xdr:rowOff>
    </xdr:from>
    <xdr:ext cx="534377" cy="259045"/>
    <xdr:sp macro="" textlink="">
      <xdr:nvSpPr>
        <xdr:cNvPr id="649" name="テキスト ボックス 648"/>
        <xdr:cNvSpPr txBox="1"/>
      </xdr:nvSpPr>
      <xdr:spPr>
        <a:xfrm>
          <a:off x="14325111" y="130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97216</xdr:rowOff>
    </xdr:from>
    <xdr:to>
      <xdr:col>72</xdr:col>
      <xdr:colOff>38100</xdr:colOff>
      <xdr:row>78</xdr:row>
      <xdr:rowOff>27366</xdr:rowOff>
    </xdr:to>
    <xdr:sp macro="" textlink="">
      <xdr:nvSpPr>
        <xdr:cNvPr id="650" name="楕円 649"/>
        <xdr:cNvSpPr/>
      </xdr:nvSpPr>
      <xdr:spPr>
        <a:xfrm>
          <a:off x="13652500" y="132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18493</xdr:rowOff>
    </xdr:from>
    <xdr:ext cx="469744" cy="259045"/>
    <xdr:sp macro="" textlink="">
      <xdr:nvSpPr>
        <xdr:cNvPr id="651" name="テキスト ボックス 650"/>
        <xdr:cNvSpPr txBox="1"/>
      </xdr:nvSpPr>
      <xdr:spPr>
        <a:xfrm>
          <a:off x="13468428" y="1339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69977</xdr:rowOff>
    </xdr:from>
    <xdr:to>
      <xdr:col>67</xdr:col>
      <xdr:colOff>101600</xdr:colOff>
      <xdr:row>78</xdr:row>
      <xdr:rowOff>127</xdr:rowOff>
    </xdr:to>
    <xdr:sp macro="" textlink="">
      <xdr:nvSpPr>
        <xdr:cNvPr id="652" name="楕円 651"/>
        <xdr:cNvSpPr/>
      </xdr:nvSpPr>
      <xdr:spPr>
        <a:xfrm>
          <a:off x="12763500" y="132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16654</xdr:rowOff>
    </xdr:from>
    <xdr:ext cx="534377" cy="259045"/>
    <xdr:sp macro="" textlink="">
      <xdr:nvSpPr>
        <xdr:cNvPr id="653" name="テキスト ボックス 652"/>
        <xdr:cNvSpPr txBox="1"/>
      </xdr:nvSpPr>
      <xdr:spPr>
        <a:xfrm>
          <a:off x="12547111" y="1304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40625</xdr:rowOff>
    </xdr:from>
    <xdr:to>
      <xdr:col>85</xdr:col>
      <xdr:colOff>127000</xdr:colOff>
      <xdr:row>97</xdr:row>
      <xdr:rowOff>88801</xdr:rowOff>
    </xdr:to>
    <xdr:cxnSp macro="">
      <xdr:nvCxnSpPr>
        <xdr:cNvPr id="684" name="直線コネクタ 683"/>
        <xdr:cNvCxnSpPr/>
      </xdr:nvCxnSpPr>
      <xdr:spPr>
        <a:xfrm>
          <a:off x="15481300" y="16671275"/>
          <a:ext cx="8382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28360</xdr:rowOff>
    </xdr:from>
    <xdr:to>
      <xdr:col>81</xdr:col>
      <xdr:colOff>50800</xdr:colOff>
      <xdr:row>97</xdr:row>
      <xdr:rowOff>40625</xdr:rowOff>
    </xdr:to>
    <xdr:cxnSp macro="">
      <xdr:nvCxnSpPr>
        <xdr:cNvPr id="687" name="直線コネクタ 686"/>
        <xdr:cNvCxnSpPr/>
      </xdr:nvCxnSpPr>
      <xdr:spPr>
        <a:xfrm>
          <a:off x="14592300" y="16659010"/>
          <a:ext cx="889000"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28360</xdr:rowOff>
    </xdr:from>
    <xdr:to>
      <xdr:col>76</xdr:col>
      <xdr:colOff>114300</xdr:colOff>
      <xdr:row>97</xdr:row>
      <xdr:rowOff>32193</xdr:rowOff>
    </xdr:to>
    <xdr:cxnSp macro="">
      <xdr:nvCxnSpPr>
        <xdr:cNvPr id="690" name="直線コネクタ 689"/>
        <xdr:cNvCxnSpPr/>
      </xdr:nvCxnSpPr>
      <xdr:spPr>
        <a:xfrm flipV="1">
          <a:off x="13703300" y="16659010"/>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32193</xdr:rowOff>
    </xdr:from>
    <xdr:to>
      <xdr:col>71</xdr:col>
      <xdr:colOff>177800</xdr:colOff>
      <xdr:row>97</xdr:row>
      <xdr:rowOff>54364</xdr:rowOff>
    </xdr:to>
    <xdr:cxnSp macro="">
      <xdr:nvCxnSpPr>
        <xdr:cNvPr id="693" name="直線コネクタ 692"/>
        <xdr:cNvCxnSpPr/>
      </xdr:nvCxnSpPr>
      <xdr:spPr>
        <a:xfrm flipV="1">
          <a:off x="12814300" y="16662843"/>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38001</xdr:rowOff>
    </xdr:from>
    <xdr:to>
      <xdr:col>85</xdr:col>
      <xdr:colOff>177800</xdr:colOff>
      <xdr:row>97</xdr:row>
      <xdr:rowOff>139601</xdr:rowOff>
    </xdr:to>
    <xdr:sp macro="" textlink="">
      <xdr:nvSpPr>
        <xdr:cNvPr id="703" name="楕円 702"/>
        <xdr:cNvSpPr/>
      </xdr:nvSpPr>
      <xdr:spPr>
        <a:xfrm>
          <a:off x="16268700" y="1666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60878</xdr:rowOff>
    </xdr:from>
    <xdr:ext cx="599010" cy="259045"/>
    <xdr:sp macro="" textlink="">
      <xdr:nvSpPr>
        <xdr:cNvPr id="704" name="公債費該当値テキスト"/>
        <xdr:cNvSpPr txBox="1"/>
      </xdr:nvSpPr>
      <xdr:spPr>
        <a:xfrm>
          <a:off x="16370300" y="165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161275</xdr:rowOff>
    </xdr:from>
    <xdr:to>
      <xdr:col>81</xdr:col>
      <xdr:colOff>101600</xdr:colOff>
      <xdr:row>97</xdr:row>
      <xdr:rowOff>91425</xdr:rowOff>
    </xdr:to>
    <xdr:sp macro="" textlink="">
      <xdr:nvSpPr>
        <xdr:cNvPr id="705" name="楕円 704"/>
        <xdr:cNvSpPr/>
      </xdr:nvSpPr>
      <xdr:spPr>
        <a:xfrm>
          <a:off x="15430500" y="166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107952</xdr:rowOff>
    </xdr:from>
    <xdr:ext cx="599010" cy="259045"/>
    <xdr:sp macro="" textlink="">
      <xdr:nvSpPr>
        <xdr:cNvPr id="706" name="テキスト ボックス 705"/>
        <xdr:cNvSpPr txBox="1"/>
      </xdr:nvSpPr>
      <xdr:spPr>
        <a:xfrm>
          <a:off x="15181795" y="163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149010</xdr:rowOff>
    </xdr:from>
    <xdr:to>
      <xdr:col>76</xdr:col>
      <xdr:colOff>165100</xdr:colOff>
      <xdr:row>97</xdr:row>
      <xdr:rowOff>79160</xdr:rowOff>
    </xdr:to>
    <xdr:sp macro="" textlink="">
      <xdr:nvSpPr>
        <xdr:cNvPr id="707" name="楕円 706"/>
        <xdr:cNvSpPr/>
      </xdr:nvSpPr>
      <xdr:spPr>
        <a:xfrm>
          <a:off x="145415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95687</xdr:rowOff>
    </xdr:from>
    <xdr:ext cx="599010" cy="259045"/>
    <xdr:sp macro="" textlink="">
      <xdr:nvSpPr>
        <xdr:cNvPr id="708" name="テキスト ボックス 707"/>
        <xdr:cNvSpPr txBox="1"/>
      </xdr:nvSpPr>
      <xdr:spPr>
        <a:xfrm>
          <a:off x="14292795" y="16383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152843</xdr:rowOff>
    </xdr:from>
    <xdr:to>
      <xdr:col>72</xdr:col>
      <xdr:colOff>38100</xdr:colOff>
      <xdr:row>97</xdr:row>
      <xdr:rowOff>82993</xdr:rowOff>
    </xdr:to>
    <xdr:sp macro="" textlink="">
      <xdr:nvSpPr>
        <xdr:cNvPr id="709" name="楕円 708"/>
        <xdr:cNvSpPr/>
      </xdr:nvSpPr>
      <xdr:spPr>
        <a:xfrm>
          <a:off x="13652500" y="166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99520</xdr:rowOff>
    </xdr:from>
    <xdr:ext cx="599010" cy="259045"/>
    <xdr:sp macro="" textlink="">
      <xdr:nvSpPr>
        <xdr:cNvPr id="710" name="テキスト ボックス 709"/>
        <xdr:cNvSpPr txBox="1"/>
      </xdr:nvSpPr>
      <xdr:spPr>
        <a:xfrm>
          <a:off x="13403795" y="163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3564</xdr:rowOff>
    </xdr:from>
    <xdr:to>
      <xdr:col>67</xdr:col>
      <xdr:colOff>101600</xdr:colOff>
      <xdr:row>97</xdr:row>
      <xdr:rowOff>105164</xdr:rowOff>
    </xdr:to>
    <xdr:sp macro="" textlink="">
      <xdr:nvSpPr>
        <xdr:cNvPr id="711" name="楕円 710"/>
        <xdr:cNvSpPr/>
      </xdr:nvSpPr>
      <xdr:spPr>
        <a:xfrm>
          <a:off x="12763500" y="166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121691</xdr:rowOff>
    </xdr:from>
    <xdr:ext cx="599010" cy="259045"/>
    <xdr:sp macro="" textlink="">
      <xdr:nvSpPr>
        <xdr:cNvPr id="712" name="テキスト ボックス 711"/>
        <xdr:cNvSpPr txBox="1"/>
      </xdr:nvSpPr>
      <xdr:spPr>
        <a:xfrm>
          <a:off x="12514795" y="1640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84020</xdr:rowOff>
    </xdr:from>
    <xdr:to>
      <xdr:col>116</xdr:col>
      <xdr:colOff>62864</xdr:colOff>
      <xdr:row>39</xdr:row>
      <xdr:rowOff>98878</xdr:rowOff>
    </xdr:to>
    <xdr:cxnSp macro="">
      <xdr:nvCxnSpPr>
        <xdr:cNvPr id="738" name="直線コネクタ 737"/>
        <xdr:cNvCxnSpPr/>
      </xdr:nvCxnSpPr>
      <xdr:spPr>
        <a:xfrm flipV="1">
          <a:off x="22159595" y="5741870"/>
          <a:ext cx="1269" cy="1043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143545</xdr:rowOff>
    </xdr:from>
    <xdr:ext cx="249299" cy="259045"/>
    <xdr:sp macro="" textlink="">
      <xdr:nvSpPr>
        <xdr:cNvPr id="739" name="諸支出金最小値テキスト"/>
        <xdr:cNvSpPr txBox="1"/>
      </xdr:nvSpPr>
      <xdr:spPr>
        <a:xfrm>
          <a:off x="22212300" y="68300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30697</xdr:rowOff>
    </xdr:from>
    <xdr:ext cx="469744" cy="259045"/>
    <xdr:sp macro="" textlink="">
      <xdr:nvSpPr>
        <xdr:cNvPr id="741" name="諸支出金最大値テキスト"/>
        <xdr:cNvSpPr txBox="1"/>
      </xdr:nvSpPr>
      <xdr:spPr>
        <a:xfrm>
          <a:off x="22212300" y="55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84020</xdr:rowOff>
    </xdr:from>
    <xdr:to>
      <xdr:col>116</xdr:col>
      <xdr:colOff>152400</xdr:colOff>
      <xdr:row>33</xdr:row>
      <xdr:rowOff>84020</xdr:rowOff>
    </xdr:to>
    <xdr:cxnSp macro="">
      <xdr:nvCxnSpPr>
        <xdr:cNvPr id="742" name="直線コネクタ 741"/>
        <xdr:cNvCxnSpPr/>
      </xdr:nvCxnSpPr>
      <xdr:spPr>
        <a:xfrm>
          <a:off x="22072600" y="5741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97736</xdr:rowOff>
    </xdr:from>
    <xdr:to>
      <xdr:col>116</xdr:col>
      <xdr:colOff>63500</xdr:colOff>
      <xdr:row>38</xdr:row>
      <xdr:rowOff>130719</xdr:rowOff>
    </xdr:to>
    <xdr:cxnSp macro="">
      <xdr:nvCxnSpPr>
        <xdr:cNvPr id="743" name="直線コネクタ 742"/>
        <xdr:cNvCxnSpPr/>
      </xdr:nvCxnSpPr>
      <xdr:spPr>
        <a:xfrm flipV="1">
          <a:off x="21323300" y="6612836"/>
          <a:ext cx="8382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16545</xdr:rowOff>
    </xdr:from>
    <xdr:ext cx="313932" cy="259045"/>
    <xdr:sp macro="" textlink="">
      <xdr:nvSpPr>
        <xdr:cNvPr id="744" name="諸支出金平均値テキスト"/>
        <xdr:cNvSpPr txBox="1"/>
      </xdr:nvSpPr>
      <xdr:spPr>
        <a:xfrm>
          <a:off x="22212300" y="6703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38118</xdr:rowOff>
    </xdr:from>
    <xdr:to>
      <xdr:col>116</xdr:col>
      <xdr:colOff>114300</xdr:colOff>
      <xdr:row>39</xdr:row>
      <xdr:rowOff>139718</xdr:rowOff>
    </xdr:to>
    <xdr:sp macro="" textlink="">
      <xdr:nvSpPr>
        <xdr:cNvPr id="745" name="フローチャート: 判断 744"/>
        <xdr:cNvSpPr/>
      </xdr:nvSpPr>
      <xdr:spPr>
        <a:xfrm>
          <a:off x="22110700" y="672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141006</xdr:rowOff>
    </xdr:from>
    <xdr:to>
      <xdr:col>111</xdr:col>
      <xdr:colOff>177800</xdr:colOff>
      <xdr:row>38</xdr:row>
      <xdr:rowOff>130719</xdr:rowOff>
    </xdr:to>
    <xdr:cxnSp macro="">
      <xdr:nvCxnSpPr>
        <xdr:cNvPr id="746" name="直線コネクタ 745"/>
        <xdr:cNvCxnSpPr/>
      </xdr:nvCxnSpPr>
      <xdr:spPr>
        <a:xfrm>
          <a:off x="20434300" y="6484656"/>
          <a:ext cx="889000" cy="16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26035</xdr:rowOff>
    </xdr:from>
    <xdr:to>
      <xdr:col>112</xdr:col>
      <xdr:colOff>38100</xdr:colOff>
      <xdr:row>39</xdr:row>
      <xdr:rowOff>127635</xdr:rowOff>
    </xdr:to>
    <xdr:sp macro="" textlink="">
      <xdr:nvSpPr>
        <xdr:cNvPr id="747" name="フローチャート: 判断 746"/>
        <xdr:cNvSpPr/>
      </xdr:nvSpPr>
      <xdr:spPr>
        <a:xfrm>
          <a:off x="21272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118762</xdr:rowOff>
    </xdr:from>
    <xdr:ext cx="378565" cy="259045"/>
    <xdr:sp macro="" textlink="">
      <xdr:nvSpPr>
        <xdr:cNvPr id="748" name="テキスト ボックス 747"/>
        <xdr:cNvSpPr txBox="1"/>
      </xdr:nvSpPr>
      <xdr:spPr>
        <a:xfrm>
          <a:off x="21134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91204</xdr:rowOff>
    </xdr:from>
    <xdr:to>
      <xdr:col>107</xdr:col>
      <xdr:colOff>50800</xdr:colOff>
      <xdr:row>37</xdr:row>
      <xdr:rowOff>141006</xdr:rowOff>
    </xdr:to>
    <xdr:cxnSp macro="">
      <xdr:nvCxnSpPr>
        <xdr:cNvPr id="749" name="直線コネクタ 748"/>
        <xdr:cNvCxnSpPr/>
      </xdr:nvCxnSpPr>
      <xdr:spPr>
        <a:xfrm>
          <a:off x="19545300" y="5577604"/>
          <a:ext cx="889000" cy="90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28484</xdr:rowOff>
    </xdr:from>
    <xdr:to>
      <xdr:col>107</xdr:col>
      <xdr:colOff>101600</xdr:colOff>
      <xdr:row>39</xdr:row>
      <xdr:rowOff>130084</xdr:rowOff>
    </xdr:to>
    <xdr:sp macro="" textlink="">
      <xdr:nvSpPr>
        <xdr:cNvPr id="750" name="フローチャート: 判断 749"/>
        <xdr:cNvSpPr/>
      </xdr:nvSpPr>
      <xdr:spPr>
        <a:xfrm>
          <a:off x="20383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121211</xdr:rowOff>
    </xdr:from>
    <xdr:ext cx="378565" cy="259045"/>
    <xdr:sp macro="" textlink="">
      <xdr:nvSpPr>
        <xdr:cNvPr id="751" name="テキスト ボックス 750"/>
        <xdr:cNvSpPr txBox="1"/>
      </xdr:nvSpPr>
      <xdr:spPr>
        <a:xfrm>
          <a:off x="20245017" y="680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15276</xdr:rowOff>
    </xdr:from>
    <xdr:to>
      <xdr:col>102</xdr:col>
      <xdr:colOff>114300</xdr:colOff>
      <xdr:row>32</xdr:row>
      <xdr:rowOff>91204</xdr:rowOff>
    </xdr:to>
    <xdr:cxnSp macro="">
      <xdr:nvCxnSpPr>
        <xdr:cNvPr id="752" name="直線コネクタ 751"/>
        <xdr:cNvCxnSpPr/>
      </xdr:nvCxnSpPr>
      <xdr:spPr>
        <a:xfrm>
          <a:off x="18656300" y="5330226"/>
          <a:ext cx="889000" cy="2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21789</xdr:rowOff>
    </xdr:from>
    <xdr:to>
      <xdr:col>102</xdr:col>
      <xdr:colOff>165100</xdr:colOff>
      <xdr:row>39</xdr:row>
      <xdr:rowOff>123389</xdr:rowOff>
    </xdr:to>
    <xdr:sp macro="" textlink="">
      <xdr:nvSpPr>
        <xdr:cNvPr id="753" name="フローチャート: 判断 752"/>
        <xdr:cNvSpPr/>
      </xdr:nvSpPr>
      <xdr:spPr>
        <a:xfrm>
          <a:off x="19494500" y="670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114516</xdr:rowOff>
    </xdr:from>
    <xdr:ext cx="378565" cy="259045"/>
    <xdr:sp macro="" textlink="">
      <xdr:nvSpPr>
        <xdr:cNvPr id="754" name="テキスト ボックス 753"/>
        <xdr:cNvSpPr txBox="1"/>
      </xdr:nvSpPr>
      <xdr:spPr>
        <a:xfrm>
          <a:off x="19356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154377</xdr:rowOff>
    </xdr:from>
    <xdr:to>
      <xdr:col>98</xdr:col>
      <xdr:colOff>38100</xdr:colOff>
      <xdr:row>39</xdr:row>
      <xdr:rowOff>84527</xdr:rowOff>
    </xdr:to>
    <xdr:sp macro="" textlink="">
      <xdr:nvSpPr>
        <xdr:cNvPr id="755" name="フローチャート: 判断 754"/>
        <xdr:cNvSpPr/>
      </xdr:nvSpPr>
      <xdr:spPr>
        <a:xfrm>
          <a:off x="18605500" y="666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75654</xdr:rowOff>
    </xdr:from>
    <xdr:ext cx="378565" cy="259045"/>
    <xdr:sp macro="" textlink="">
      <xdr:nvSpPr>
        <xdr:cNvPr id="756" name="テキスト ボックス 755"/>
        <xdr:cNvSpPr txBox="1"/>
      </xdr:nvSpPr>
      <xdr:spPr>
        <a:xfrm>
          <a:off x="18467017" y="676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46936</xdr:rowOff>
    </xdr:from>
    <xdr:to>
      <xdr:col>116</xdr:col>
      <xdr:colOff>114300</xdr:colOff>
      <xdr:row>38</xdr:row>
      <xdr:rowOff>148536</xdr:rowOff>
    </xdr:to>
    <xdr:sp macro="" textlink="">
      <xdr:nvSpPr>
        <xdr:cNvPr id="762" name="楕円 761"/>
        <xdr:cNvSpPr/>
      </xdr:nvSpPr>
      <xdr:spPr>
        <a:xfrm>
          <a:off x="22110700" y="65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69813</xdr:rowOff>
    </xdr:from>
    <xdr:ext cx="469744" cy="259045"/>
    <xdr:sp macro="" textlink="">
      <xdr:nvSpPr>
        <xdr:cNvPr id="763" name="諸支出金該当値テキスト"/>
        <xdr:cNvSpPr txBox="1"/>
      </xdr:nvSpPr>
      <xdr:spPr>
        <a:xfrm>
          <a:off x="22212300" y="641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79919</xdr:rowOff>
    </xdr:from>
    <xdr:to>
      <xdr:col>112</xdr:col>
      <xdr:colOff>38100</xdr:colOff>
      <xdr:row>39</xdr:row>
      <xdr:rowOff>10069</xdr:rowOff>
    </xdr:to>
    <xdr:sp macro="" textlink="">
      <xdr:nvSpPr>
        <xdr:cNvPr id="764" name="楕円 763"/>
        <xdr:cNvSpPr/>
      </xdr:nvSpPr>
      <xdr:spPr>
        <a:xfrm>
          <a:off x="21272500" y="659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26596</xdr:rowOff>
    </xdr:from>
    <xdr:ext cx="378565" cy="259045"/>
    <xdr:sp macro="" textlink="">
      <xdr:nvSpPr>
        <xdr:cNvPr id="765" name="テキスト ボックス 764"/>
        <xdr:cNvSpPr txBox="1"/>
      </xdr:nvSpPr>
      <xdr:spPr>
        <a:xfrm>
          <a:off x="21134017" y="6370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90206</xdr:rowOff>
    </xdr:from>
    <xdr:to>
      <xdr:col>107</xdr:col>
      <xdr:colOff>101600</xdr:colOff>
      <xdr:row>38</xdr:row>
      <xdr:rowOff>20356</xdr:rowOff>
    </xdr:to>
    <xdr:sp macro="" textlink="">
      <xdr:nvSpPr>
        <xdr:cNvPr id="766" name="楕円 765"/>
        <xdr:cNvSpPr/>
      </xdr:nvSpPr>
      <xdr:spPr>
        <a:xfrm>
          <a:off x="20383500" y="643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36883</xdr:rowOff>
    </xdr:from>
    <xdr:ext cx="469744" cy="259045"/>
    <xdr:sp macro="" textlink="">
      <xdr:nvSpPr>
        <xdr:cNvPr id="767" name="テキスト ボックス 766"/>
        <xdr:cNvSpPr txBox="1"/>
      </xdr:nvSpPr>
      <xdr:spPr>
        <a:xfrm>
          <a:off x="20199428" y="620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40404</xdr:rowOff>
    </xdr:from>
    <xdr:to>
      <xdr:col>102</xdr:col>
      <xdr:colOff>165100</xdr:colOff>
      <xdr:row>32</xdr:row>
      <xdr:rowOff>142004</xdr:rowOff>
    </xdr:to>
    <xdr:sp macro="" textlink="">
      <xdr:nvSpPr>
        <xdr:cNvPr id="768" name="楕円 767"/>
        <xdr:cNvSpPr/>
      </xdr:nvSpPr>
      <xdr:spPr>
        <a:xfrm>
          <a:off x="19494500" y="552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158531</xdr:rowOff>
    </xdr:from>
    <xdr:ext cx="469744" cy="259045"/>
    <xdr:sp macro="" textlink="">
      <xdr:nvSpPr>
        <xdr:cNvPr id="769" name="テキスト ボックス 768"/>
        <xdr:cNvSpPr txBox="1"/>
      </xdr:nvSpPr>
      <xdr:spPr>
        <a:xfrm>
          <a:off x="19310428" y="530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135926</xdr:rowOff>
    </xdr:from>
    <xdr:to>
      <xdr:col>98</xdr:col>
      <xdr:colOff>38100</xdr:colOff>
      <xdr:row>31</xdr:row>
      <xdr:rowOff>66076</xdr:rowOff>
    </xdr:to>
    <xdr:sp macro="" textlink="">
      <xdr:nvSpPr>
        <xdr:cNvPr id="770" name="楕円 769"/>
        <xdr:cNvSpPr/>
      </xdr:nvSpPr>
      <xdr:spPr>
        <a:xfrm>
          <a:off x="18605500" y="52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82603</xdr:rowOff>
    </xdr:from>
    <xdr:ext cx="469744" cy="259045"/>
    <xdr:sp macro="" textlink="">
      <xdr:nvSpPr>
        <xdr:cNvPr id="771" name="テキスト ボックス 770"/>
        <xdr:cNvSpPr txBox="1"/>
      </xdr:nvSpPr>
      <xdr:spPr>
        <a:xfrm>
          <a:off x="18421428" y="50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7" name="テキスト ボックス 786"/>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9" name="テキスト ボックス 788"/>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5" name="直線コネクタ 794"/>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6"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8"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9" name="直線コネクタ 798"/>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801"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802" name="フローチャート: 判断 801"/>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4" name="フローチャート: 判断 803"/>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5" name="テキスト ボックス 804"/>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7" name="フローチャート: 判断 806"/>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8" name="テキスト ボックス 807"/>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10" name="フローチャート: 判断 809"/>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11" name="テキスト ボックス 810"/>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12" name="フローチャート: 判断 811"/>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13" name="テキスト ボックス 812"/>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20"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150,463</a:t>
          </a:r>
          <a:r>
            <a:rPr kumimoji="1" lang="ja-JP" altLang="en-US" sz="1100">
              <a:latin typeface="ＭＳ Ｐゴシック" panose="020B0600070205080204" pitchFamily="50" charset="-128"/>
              <a:ea typeface="ＭＳ Ｐゴシック" panose="020B0600070205080204" pitchFamily="50" charset="-128"/>
            </a:rPr>
            <a:t>円となっており、令和２年度においては新型コロナウイルス対策として実施した特別定額給付金事業等の影響により大きく増加していたが、令和３年度においては新しいまちづくり基金と財政調整基金への積立を実施したことにより引き続き類似団体、全国及び県平均を上回っている状況にある。</a:t>
          </a: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257,506</a:t>
          </a:r>
          <a:r>
            <a:rPr kumimoji="1" lang="ja-JP" altLang="en-US" sz="1100">
              <a:latin typeface="ＭＳ Ｐゴシック" panose="020B0600070205080204" pitchFamily="50" charset="-128"/>
              <a:ea typeface="ＭＳ Ｐゴシック" panose="020B0600070205080204" pitchFamily="50" charset="-128"/>
            </a:rPr>
            <a:t>円となっており、年々右肩上がりで増加しており、令和３年度においては大きく増加している。これは新型コロナウイルス対策として全国的に実施された、子育て世帯への臨時特別給付金事業や住民税非課税世帯等に対する臨時特別給付金事業等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衛生費は、住民一人当たり</a:t>
          </a:r>
          <a:r>
            <a:rPr kumimoji="1" lang="en-US" altLang="ja-JP" sz="1100">
              <a:latin typeface="ＭＳ Ｐゴシック" panose="020B0600070205080204" pitchFamily="50" charset="-128"/>
              <a:ea typeface="ＭＳ Ｐゴシック" panose="020B0600070205080204" pitchFamily="50" charset="-128"/>
            </a:rPr>
            <a:t>98,356</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状況で推移している。これは、北松北部環境組合への負担金が大きな割合を占めており、令和３年度から新たに建設改良に係る公債費の負担が開始し前年度より増加した。その他、新型コロナウイルスワクチン接種事業等の実施によりさらに増加している。</a:t>
          </a:r>
        </a:p>
        <a:p>
          <a:r>
            <a:rPr kumimoji="1" lang="ja-JP" altLang="en-US" sz="1100">
              <a:latin typeface="ＭＳ Ｐゴシック" panose="020B0600070205080204" pitchFamily="50" charset="-128"/>
              <a:ea typeface="ＭＳ Ｐゴシック" panose="020B0600070205080204" pitchFamily="50" charset="-128"/>
            </a:rPr>
            <a:t>農林水産業費は、住民一人当たり</a:t>
          </a:r>
          <a:r>
            <a:rPr kumimoji="1" lang="en-US" altLang="ja-JP" sz="1100">
              <a:latin typeface="ＭＳ Ｐゴシック" panose="020B0600070205080204" pitchFamily="50" charset="-128"/>
              <a:ea typeface="ＭＳ Ｐゴシック" panose="020B0600070205080204" pitchFamily="50" charset="-128"/>
            </a:rPr>
            <a:t>74,973</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状況で推移している。農林水産業は本市の主要産業であるため担い手育成や経営規模拡大等に力を入れているためであり、前年度とほぼ同水準であった。</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46,011</a:t>
          </a:r>
          <a:r>
            <a:rPr kumimoji="1" lang="ja-JP" altLang="en-US" sz="1100">
              <a:latin typeface="ＭＳ Ｐゴシック" panose="020B0600070205080204" pitchFamily="50" charset="-128"/>
              <a:ea typeface="ＭＳ Ｐゴシック" panose="020B0600070205080204" pitchFamily="50" charset="-128"/>
            </a:rPr>
            <a:t>円となっており、観光商工業振興のため近年増加傾向にあり、前年度に引き続き令和３年度においても新型コロナウイルス対策事業の実施により増加となったが、令和２年度で平戸城大規模改修事業が終了したことに伴い全体としては減少となった。</a:t>
          </a: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80,847</a:t>
          </a:r>
          <a:r>
            <a:rPr kumimoji="1" lang="ja-JP" altLang="en-US" sz="1100">
              <a:latin typeface="ＭＳ Ｐゴシック" panose="020B0600070205080204" pitchFamily="50" charset="-128"/>
              <a:ea typeface="ＭＳ Ｐゴシック" panose="020B0600070205080204" pitchFamily="50" charset="-128"/>
            </a:rPr>
            <a:t>円となっており、前年度に比べ増に転じた要因は、令和３年度における学校大規模改修事業や生月町中央公民館移転改修事業などの大型建設事業の実施によるもので、類似団体、全国及び県平均を上回った。</a:t>
          </a:r>
        </a:p>
        <a:p>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108,086</a:t>
          </a:r>
          <a:r>
            <a:rPr kumimoji="1" lang="ja-JP" altLang="en-US" sz="1100">
              <a:latin typeface="ＭＳ Ｐゴシック" panose="020B0600070205080204" pitchFamily="50" charset="-128"/>
              <a:ea typeface="ＭＳ Ｐゴシック" panose="020B0600070205080204" pitchFamily="50" charset="-128"/>
            </a:rPr>
            <a:t>円となっており、類似団体や全国、県平均を上回っている要因は、これまで大型建設事業実施のために合併特例債を積極的に活用したことによる定時償還額の増加が主なものであるが、令和３年度においては後年度の負担軽減を図るための任意の繰上償還額が前年度を下回ったこと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「財政調整基金残高」は、適切な財源の確保と歳出の精査により、平成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年度以降取崩を行っておらず、令和３年度においては</a:t>
          </a:r>
          <a:r>
            <a:rPr kumimoji="1" lang="en-US" altLang="ja-JP" sz="1100">
              <a:latin typeface="ＭＳ ゴシック" pitchFamily="49" charset="-128"/>
              <a:ea typeface="ＭＳ ゴシック" pitchFamily="49" charset="-128"/>
            </a:rPr>
            <a:t>423,276</a:t>
          </a:r>
          <a:r>
            <a:rPr kumimoji="1" lang="ja-JP" altLang="en-US" sz="1100">
              <a:latin typeface="ＭＳ ゴシック" pitchFamily="49" charset="-128"/>
              <a:ea typeface="ＭＳ ゴシック" pitchFamily="49" charset="-128"/>
            </a:rPr>
            <a:t>千円の積立を行った。基金については、持続可能な財政運営を行うために、国の動向を注視しながら、積立や活用を行っていく予定である。「実質収支額」については、令和２年度に減少していたものの、令和３年度においては地方交付税や地方消費税交付金の増などにより前年度比</a:t>
          </a:r>
          <a:r>
            <a:rPr kumimoji="1" lang="en-US" altLang="ja-JP" sz="1100">
              <a:latin typeface="ＭＳ ゴシック" pitchFamily="49" charset="-128"/>
              <a:ea typeface="ＭＳ ゴシック" pitchFamily="49" charset="-128"/>
            </a:rPr>
            <a:t>3.67</a:t>
          </a:r>
          <a:r>
            <a:rPr kumimoji="1" lang="ja-JP" altLang="en-US" sz="1100">
              <a:latin typeface="ＭＳ ゴシック" pitchFamily="49" charset="-128"/>
              <a:ea typeface="ＭＳ ゴシック" pitchFamily="49" charset="-128"/>
            </a:rPr>
            <a:t>ポイント増となった。「実質単年度収支」についても前年度比</a:t>
          </a:r>
          <a:r>
            <a:rPr kumimoji="1" lang="en-US" altLang="ja-JP" sz="1100">
              <a:latin typeface="ＭＳ ゴシック" pitchFamily="49" charset="-128"/>
              <a:ea typeface="ＭＳ ゴシック" pitchFamily="49" charset="-128"/>
            </a:rPr>
            <a:t>4.16</a:t>
          </a:r>
          <a:r>
            <a:rPr kumimoji="1" lang="ja-JP" altLang="en-US" sz="1100">
              <a:latin typeface="ＭＳ ゴシック" pitchFamily="49" charset="-128"/>
              <a:ea typeface="ＭＳ ゴシック" pitchFamily="49" charset="-128"/>
            </a:rPr>
            <a:t>ポイントと大きく増となった。</a:t>
          </a:r>
        </a:p>
        <a:p>
          <a:r>
            <a:rPr kumimoji="1" lang="ja-JP" altLang="en-US" sz="1100">
              <a:latin typeface="ＭＳ ゴシック" pitchFamily="49" charset="-128"/>
              <a:ea typeface="ＭＳ ゴシック" pitchFamily="49" charset="-128"/>
            </a:rPr>
            <a:t>　しかしながら、今後は人口減少により地方交付税の減額も予想されるため、市税ほか歳入を適正に確保するとともに、歳出抑制を図りながら標準財政規模と財政調整基金のバランスを考慮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長崎県平戸市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前年度に引き続き、全会計にて黒字で資金不足額は生じておらず、適正な財政運営が図られている。</a:t>
          </a:r>
        </a:p>
        <a:p>
          <a:r>
            <a:rPr kumimoji="1" lang="ja-JP" altLang="en-US" sz="1100">
              <a:latin typeface="ＭＳ ゴシック" pitchFamily="49" charset="-128"/>
              <a:ea typeface="ＭＳ ゴシック" pitchFamily="49" charset="-128"/>
            </a:rPr>
            <a:t>　水道事業会計については、平成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年度に料金改定を実施し、一定の経常収支を確保している。今後も引き続き経営の安定化を図るとともに、「平戸市水道ビジョン（経営戦略）」に基づき、さらなる経営の健全化に努める。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病院事業会計については、前年度に比べ</a:t>
          </a:r>
          <a:r>
            <a:rPr kumimoji="1" lang="en-US" altLang="ja-JP" sz="1100">
              <a:latin typeface="ＭＳ ゴシック" pitchFamily="49" charset="-128"/>
              <a:ea typeface="ＭＳ ゴシック" pitchFamily="49" charset="-128"/>
            </a:rPr>
            <a:t>1.76</a:t>
          </a:r>
          <a:r>
            <a:rPr kumimoji="1" lang="ja-JP" altLang="en-US" sz="1100">
              <a:latin typeface="ＭＳ ゴシック" pitchFamily="49" charset="-128"/>
              <a:ea typeface="ＭＳ ゴシック" pitchFamily="49" charset="-128"/>
            </a:rPr>
            <a:t>ポイント改善しているが、これは新型コロナウイルス関連補助金などの一過性の収入によるものである。今後は医師不足による経営悪化が懸念されるため、令和４年度策定の「平戸市立病院経営強化プラン」に基づき、さらなる経営の強化と健全化に努める。</a:t>
          </a:r>
        </a:p>
        <a:p>
          <a:r>
            <a:rPr kumimoji="1" lang="ja-JP" altLang="en-US" sz="1100">
              <a:latin typeface="ＭＳ ゴシック" pitchFamily="49" charset="-128"/>
              <a:ea typeface="ＭＳ ゴシック" pitchFamily="49" charset="-128"/>
            </a:rPr>
            <a:t>　一般会計については、「平戸市財政健全化計画（平成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～令和５年度）」等の着実な実施により、徹底した経費の節減と効率的な事業執行に努め、健全な財政運営を進めていく。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202&#22238;&#30446;/&#12304;&#36001;&#25919;&#29366;&#27841;&#36039;&#26009;&#38598;&#12305;_422070_&#24179;&#2514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54</v>
          </cell>
          <cell r="BX53">
            <v>55.6</v>
          </cell>
          <cell r="CF53">
            <v>57.2</v>
          </cell>
          <cell r="CN53">
            <v>58.5</v>
          </cell>
          <cell r="CV53">
            <v>59.9</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row>
        <row r="75">
          <cell r="BP75">
            <v>6.3</v>
          </cell>
          <cell r="BX75">
            <v>5.7</v>
          </cell>
          <cell r="CF75">
            <v>4.7</v>
          </cell>
          <cell r="CN75">
            <v>3</v>
          </cell>
          <cell r="CV75">
            <v>1.5</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28711069</v>
      </c>
      <c r="BO4" s="374"/>
      <c r="BP4" s="374"/>
      <c r="BQ4" s="374"/>
      <c r="BR4" s="374"/>
      <c r="BS4" s="374"/>
      <c r="BT4" s="374"/>
      <c r="BU4" s="375"/>
      <c r="BV4" s="373">
        <v>31875839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4.7</v>
      </c>
      <c r="CU4" s="380"/>
      <c r="CV4" s="380"/>
      <c r="CW4" s="380"/>
      <c r="CX4" s="380"/>
      <c r="CY4" s="380"/>
      <c r="CZ4" s="380"/>
      <c r="DA4" s="381"/>
      <c r="DB4" s="379">
        <v>1</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27859868</v>
      </c>
      <c r="BO5" s="411"/>
      <c r="BP5" s="411"/>
      <c r="BQ5" s="411"/>
      <c r="BR5" s="411"/>
      <c r="BS5" s="411"/>
      <c r="BT5" s="411"/>
      <c r="BU5" s="412"/>
      <c r="BV5" s="410">
        <v>31297215</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84.4</v>
      </c>
      <c r="CU5" s="408"/>
      <c r="CV5" s="408"/>
      <c r="CW5" s="408"/>
      <c r="CX5" s="408"/>
      <c r="CY5" s="408"/>
      <c r="CZ5" s="408"/>
      <c r="DA5" s="409"/>
      <c r="DB5" s="407">
        <v>88.3</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851201</v>
      </c>
      <c r="BO6" s="411"/>
      <c r="BP6" s="411"/>
      <c r="BQ6" s="411"/>
      <c r="BR6" s="411"/>
      <c r="BS6" s="411"/>
      <c r="BT6" s="411"/>
      <c r="BU6" s="412"/>
      <c r="BV6" s="410">
        <v>578624</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86.5</v>
      </c>
      <c r="CU6" s="448"/>
      <c r="CV6" s="448"/>
      <c r="CW6" s="448"/>
      <c r="CX6" s="448"/>
      <c r="CY6" s="448"/>
      <c r="CZ6" s="448"/>
      <c r="DA6" s="449"/>
      <c r="DB6" s="447">
        <v>90.8</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217213</v>
      </c>
      <c r="BO7" s="411"/>
      <c r="BP7" s="411"/>
      <c r="BQ7" s="411"/>
      <c r="BR7" s="411"/>
      <c r="BS7" s="411"/>
      <c r="BT7" s="411"/>
      <c r="BU7" s="412"/>
      <c r="BV7" s="410">
        <v>447255</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13584048</v>
      </c>
      <c r="CU7" s="411"/>
      <c r="CV7" s="411"/>
      <c r="CW7" s="411"/>
      <c r="CX7" s="411"/>
      <c r="CY7" s="411"/>
      <c r="CZ7" s="411"/>
      <c r="DA7" s="412"/>
      <c r="DB7" s="410">
        <v>13102154</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633988</v>
      </c>
      <c r="BO8" s="411"/>
      <c r="BP8" s="411"/>
      <c r="BQ8" s="411"/>
      <c r="BR8" s="411"/>
      <c r="BS8" s="411"/>
      <c r="BT8" s="411"/>
      <c r="BU8" s="412"/>
      <c r="BV8" s="410">
        <v>131369</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0.24</v>
      </c>
      <c r="CU8" s="451"/>
      <c r="CV8" s="451"/>
      <c r="CW8" s="451"/>
      <c r="CX8" s="451"/>
      <c r="CY8" s="451"/>
      <c r="CZ8" s="451"/>
      <c r="DA8" s="452"/>
      <c r="DB8" s="450">
        <v>0.24</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29365</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94</v>
      </c>
      <c r="AV9" s="443"/>
      <c r="AW9" s="443"/>
      <c r="AX9" s="443"/>
      <c r="AY9" s="444" t="s">
        <v>115</v>
      </c>
      <c r="AZ9" s="445"/>
      <c r="BA9" s="445"/>
      <c r="BB9" s="445"/>
      <c r="BC9" s="445"/>
      <c r="BD9" s="445"/>
      <c r="BE9" s="445"/>
      <c r="BF9" s="445"/>
      <c r="BG9" s="445"/>
      <c r="BH9" s="445"/>
      <c r="BI9" s="445"/>
      <c r="BJ9" s="445"/>
      <c r="BK9" s="445"/>
      <c r="BL9" s="445"/>
      <c r="BM9" s="446"/>
      <c r="BN9" s="410">
        <v>502619</v>
      </c>
      <c r="BO9" s="411"/>
      <c r="BP9" s="411"/>
      <c r="BQ9" s="411"/>
      <c r="BR9" s="411"/>
      <c r="BS9" s="411"/>
      <c r="BT9" s="411"/>
      <c r="BU9" s="412"/>
      <c r="BV9" s="410">
        <v>-165018</v>
      </c>
      <c r="BW9" s="411"/>
      <c r="BX9" s="411"/>
      <c r="BY9" s="411"/>
      <c r="BZ9" s="411"/>
      <c r="CA9" s="411"/>
      <c r="CB9" s="411"/>
      <c r="CC9" s="412"/>
      <c r="CD9" s="413" t="s">
        <v>116</v>
      </c>
      <c r="CE9" s="414"/>
      <c r="CF9" s="414"/>
      <c r="CG9" s="414"/>
      <c r="CH9" s="414"/>
      <c r="CI9" s="414"/>
      <c r="CJ9" s="414"/>
      <c r="CK9" s="414"/>
      <c r="CL9" s="414"/>
      <c r="CM9" s="414"/>
      <c r="CN9" s="414"/>
      <c r="CO9" s="414"/>
      <c r="CP9" s="414"/>
      <c r="CQ9" s="414"/>
      <c r="CR9" s="414"/>
      <c r="CS9" s="415"/>
      <c r="CT9" s="407">
        <v>19.100000000000001</v>
      </c>
      <c r="CU9" s="408"/>
      <c r="CV9" s="408"/>
      <c r="CW9" s="408"/>
      <c r="CX9" s="408"/>
      <c r="CY9" s="408"/>
      <c r="CZ9" s="408"/>
      <c r="DA9" s="409"/>
      <c r="DB9" s="407">
        <v>22.6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117</v>
      </c>
      <c r="M10" s="440"/>
      <c r="N10" s="440"/>
      <c r="O10" s="440"/>
      <c r="P10" s="440"/>
      <c r="Q10" s="441"/>
      <c r="R10" s="461">
        <v>31920</v>
      </c>
      <c r="S10" s="462"/>
      <c r="T10" s="462"/>
      <c r="U10" s="462"/>
      <c r="V10" s="463"/>
      <c r="W10" s="398"/>
      <c r="X10" s="399"/>
      <c r="Y10" s="399"/>
      <c r="Z10" s="399"/>
      <c r="AA10" s="399"/>
      <c r="AB10" s="399"/>
      <c r="AC10" s="399"/>
      <c r="AD10" s="399"/>
      <c r="AE10" s="399"/>
      <c r="AF10" s="399"/>
      <c r="AG10" s="399"/>
      <c r="AH10" s="399"/>
      <c r="AI10" s="399"/>
      <c r="AJ10" s="399"/>
      <c r="AK10" s="399"/>
      <c r="AL10" s="402"/>
      <c r="AM10" s="439" t="s">
        <v>118</v>
      </c>
      <c r="AN10" s="440"/>
      <c r="AO10" s="440"/>
      <c r="AP10" s="440"/>
      <c r="AQ10" s="440"/>
      <c r="AR10" s="440"/>
      <c r="AS10" s="440"/>
      <c r="AT10" s="441"/>
      <c r="AU10" s="442" t="s">
        <v>119</v>
      </c>
      <c r="AV10" s="443"/>
      <c r="AW10" s="443"/>
      <c r="AX10" s="443"/>
      <c r="AY10" s="444" t="s">
        <v>120</v>
      </c>
      <c r="AZ10" s="445"/>
      <c r="BA10" s="445"/>
      <c r="BB10" s="445"/>
      <c r="BC10" s="445"/>
      <c r="BD10" s="445"/>
      <c r="BE10" s="445"/>
      <c r="BF10" s="445"/>
      <c r="BG10" s="445"/>
      <c r="BH10" s="445"/>
      <c r="BI10" s="445"/>
      <c r="BJ10" s="445"/>
      <c r="BK10" s="445"/>
      <c r="BL10" s="445"/>
      <c r="BM10" s="446"/>
      <c r="BN10" s="410">
        <v>423449</v>
      </c>
      <c r="BO10" s="411"/>
      <c r="BP10" s="411"/>
      <c r="BQ10" s="411"/>
      <c r="BR10" s="411"/>
      <c r="BS10" s="411"/>
      <c r="BT10" s="411"/>
      <c r="BU10" s="412"/>
      <c r="BV10" s="410">
        <v>4593</v>
      </c>
      <c r="BW10" s="411"/>
      <c r="BX10" s="411"/>
      <c r="BY10" s="411"/>
      <c r="BZ10" s="411"/>
      <c r="CA10" s="411"/>
      <c r="CB10" s="411"/>
      <c r="CC10" s="41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122</v>
      </c>
      <c r="M11" s="465"/>
      <c r="N11" s="465"/>
      <c r="O11" s="465"/>
      <c r="P11" s="465"/>
      <c r="Q11" s="466"/>
      <c r="R11" s="467" t="s">
        <v>123</v>
      </c>
      <c r="S11" s="468"/>
      <c r="T11" s="468"/>
      <c r="U11" s="468"/>
      <c r="V11" s="469"/>
      <c r="W11" s="398"/>
      <c r="X11" s="399"/>
      <c r="Y11" s="399"/>
      <c r="Z11" s="399"/>
      <c r="AA11" s="399"/>
      <c r="AB11" s="399"/>
      <c r="AC11" s="399"/>
      <c r="AD11" s="399"/>
      <c r="AE11" s="399"/>
      <c r="AF11" s="399"/>
      <c r="AG11" s="399"/>
      <c r="AH11" s="399"/>
      <c r="AI11" s="399"/>
      <c r="AJ11" s="399"/>
      <c r="AK11" s="399"/>
      <c r="AL11" s="402"/>
      <c r="AM11" s="439" t="s">
        <v>124</v>
      </c>
      <c r="AN11" s="440"/>
      <c r="AO11" s="440"/>
      <c r="AP11" s="440"/>
      <c r="AQ11" s="440"/>
      <c r="AR11" s="440"/>
      <c r="AS11" s="440"/>
      <c r="AT11" s="441"/>
      <c r="AU11" s="442" t="s">
        <v>94</v>
      </c>
      <c r="AV11" s="443"/>
      <c r="AW11" s="443"/>
      <c r="AX11" s="443"/>
      <c r="AY11" s="444" t="s">
        <v>125</v>
      </c>
      <c r="AZ11" s="445"/>
      <c r="BA11" s="445"/>
      <c r="BB11" s="445"/>
      <c r="BC11" s="445"/>
      <c r="BD11" s="445"/>
      <c r="BE11" s="445"/>
      <c r="BF11" s="445"/>
      <c r="BG11" s="445"/>
      <c r="BH11" s="445"/>
      <c r="BI11" s="445"/>
      <c r="BJ11" s="445"/>
      <c r="BK11" s="445"/>
      <c r="BL11" s="445"/>
      <c r="BM11" s="446"/>
      <c r="BN11" s="410">
        <v>396700</v>
      </c>
      <c r="BO11" s="411"/>
      <c r="BP11" s="411"/>
      <c r="BQ11" s="411"/>
      <c r="BR11" s="411"/>
      <c r="BS11" s="411"/>
      <c r="BT11" s="411"/>
      <c r="BU11" s="412"/>
      <c r="BV11" s="410">
        <v>891000</v>
      </c>
      <c r="BW11" s="411"/>
      <c r="BX11" s="411"/>
      <c r="BY11" s="411"/>
      <c r="BZ11" s="411"/>
      <c r="CA11" s="411"/>
      <c r="CB11" s="411"/>
      <c r="CC11" s="412"/>
      <c r="CD11" s="413" t="s">
        <v>126</v>
      </c>
      <c r="CE11" s="414"/>
      <c r="CF11" s="414"/>
      <c r="CG11" s="414"/>
      <c r="CH11" s="414"/>
      <c r="CI11" s="414"/>
      <c r="CJ11" s="414"/>
      <c r="CK11" s="414"/>
      <c r="CL11" s="414"/>
      <c r="CM11" s="414"/>
      <c r="CN11" s="414"/>
      <c r="CO11" s="414"/>
      <c r="CP11" s="414"/>
      <c r="CQ11" s="414"/>
      <c r="CR11" s="414"/>
      <c r="CS11" s="415"/>
      <c r="CT11" s="450" t="s">
        <v>127</v>
      </c>
      <c r="CU11" s="451"/>
      <c r="CV11" s="451"/>
      <c r="CW11" s="451"/>
      <c r="CX11" s="451"/>
      <c r="CY11" s="451"/>
      <c r="CZ11" s="451"/>
      <c r="DA11" s="452"/>
      <c r="DB11" s="450" t="s">
        <v>127</v>
      </c>
      <c r="DC11" s="451"/>
      <c r="DD11" s="451"/>
      <c r="DE11" s="451"/>
      <c r="DF11" s="451"/>
      <c r="DG11" s="451"/>
      <c r="DH11" s="451"/>
      <c r="DI11" s="452"/>
    </row>
    <row r="12" spans="1:119" ht="18.75" customHeight="1" x14ac:dyDescent="0.15">
      <c r="A12" s="178"/>
      <c r="B12" s="470" t="s">
        <v>128</v>
      </c>
      <c r="C12" s="471"/>
      <c r="D12" s="471"/>
      <c r="E12" s="471"/>
      <c r="F12" s="471"/>
      <c r="G12" s="471"/>
      <c r="H12" s="471"/>
      <c r="I12" s="471"/>
      <c r="J12" s="471"/>
      <c r="K12" s="472"/>
      <c r="L12" s="479" t="s">
        <v>129</v>
      </c>
      <c r="M12" s="480"/>
      <c r="N12" s="480"/>
      <c r="O12" s="480"/>
      <c r="P12" s="480"/>
      <c r="Q12" s="481"/>
      <c r="R12" s="482">
        <v>29777</v>
      </c>
      <c r="S12" s="483"/>
      <c r="T12" s="483"/>
      <c r="U12" s="483"/>
      <c r="V12" s="484"/>
      <c r="W12" s="485" t="s">
        <v>1</v>
      </c>
      <c r="X12" s="443"/>
      <c r="Y12" s="443"/>
      <c r="Z12" s="443"/>
      <c r="AA12" s="443"/>
      <c r="AB12" s="486"/>
      <c r="AC12" s="487" t="s">
        <v>130</v>
      </c>
      <c r="AD12" s="488"/>
      <c r="AE12" s="488"/>
      <c r="AF12" s="488"/>
      <c r="AG12" s="489"/>
      <c r="AH12" s="487" t="s">
        <v>131</v>
      </c>
      <c r="AI12" s="488"/>
      <c r="AJ12" s="488"/>
      <c r="AK12" s="488"/>
      <c r="AL12" s="490"/>
      <c r="AM12" s="439" t="s">
        <v>132</v>
      </c>
      <c r="AN12" s="440"/>
      <c r="AO12" s="440"/>
      <c r="AP12" s="440"/>
      <c r="AQ12" s="440"/>
      <c r="AR12" s="440"/>
      <c r="AS12" s="440"/>
      <c r="AT12" s="441"/>
      <c r="AU12" s="442" t="s">
        <v>133</v>
      </c>
      <c r="AV12" s="443"/>
      <c r="AW12" s="443"/>
      <c r="AX12" s="443"/>
      <c r="AY12" s="444" t="s">
        <v>134</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135</v>
      </c>
      <c r="CE12" s="414"/>
      <c r="CF12" s="414"/>
      <c r="CG12" s="414"/>
      <c r="CH12" s="414"/>
      <c r="CI12" s="414"/>
      <c r="CJ12" s="414"/>
      <c r="CK12" s="414"/>
      <c r="CL12" s="414"/>
      <c r="CM12" s="414"/>
      <c r="CN12" s="414"/>
      <c r="CO12" s="414"/>
      <c r="CP12" s="414"/>
      <c r="CQ12" s="414"/>
      <c r="CR12" s="414"/>
      <c r="CS12" s="415"/>
      <c r="CT12" s="450" t="s">
        <v>136</v>
      </c>
      <c r="CU12" s="451"/>
      <c r="CV12" s="451"/>
      <c r="CW12" s="451"/>
      <c r="CX12" s="451"/>
      <c r="CY12" s="451"/>
      <c r="CZ12" s="451"/>
      <c r="DA12" s="452"/>
      <c r="DB12" s="450" t="s">
        <v>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29616</v>
      </c>
      <c r="S13" s="495"/>
      <c r="T13" s="495"/>
      <c r="U13" s="495"/>
      <c r="V13" s="496"/>
      <c r="W13" s="426" t="s">
        <v>139</v>
      </c>
      <c r="X13" s="427"/>
      <c r="Y13" s="427"/>
      <c r="Z13" s="427"/>
      <c r="AA13" s="427"/>
      <c r="AB13" s="417"/>
      <c r="AC13" s="461">
        <v>2497</v>
      </c>
      <c r="AD13" s="462"/>
      <c r="AE13" s="462"/>
      <c r="AF13" s="462"/>
      <c r="AG13" s="504"/>
      <c r="AH13" s="461">
        <v>3000</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1322768</v>
      </c>
      <c r="BO13" s="411"/>
      <c r="BP13" s="411"/>
      <c r="BQ13" s="411"/>
      <c r="BR13" s="411"/>
      <c r="BS13" s="411"/>
      <c r="BT13" s="411"/>
      <c r="BU13" s="412"/>
      <c r="BV13" s="410">
        <v>730575</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1.5</v>
      </c>
      <c r="CU13" s="408"/>
      <c r="CV13" s="408"/>
      <c r="CW13" s="408"/>
      <c r="CX13" s="408"/>
      <c r="CY13" s="408"/>
      <c r="CZ13" s="408"/>
      <c r="DA13" s="409"/>
      <c r="DB13" s="407">
        <v>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30265</v>
      </c>
      <c r="S14" s="495"/>
      <c r="T14" s="495"/>
      <c r="U14" s="495"/>
      <c r="V14" s="496"/>
      <c r="W14" s="400"/>
      <c r="X14" s="401"/>
      <c r="Y14" s="401"/>
      <c r="Z14" s="401"/>
      <c r="AA14" s="401"/>
      <c r="AB14" s="390"/>
      <c r="AC14" s="497">
        <v>17.899999999999999</v>
      </c>
      <c r="AD14" s="498"/>
      <c r="AE14" s="498"/>
      <c r="AF14" s="498"/>
      <c r="AG14" s="499"/>
      <c r="AH14" s="497">
        <v>20</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t="s">
        <v>137</v>
      </c>
      <c r="CU14" s="509"/>
      <c r="CV14" s="509"/>
      <c r="CW14" s="509"/>
      <c r="CX14" s="509"/>
      <c r="CY14" s="509"/>
      <c r="CZ14" s="509"/>
      <c r="DA14" s="510"/>
      <c r="DB14" s="508" t="s">
        <v>137</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30106</v>
      </c>
      <c r="S15" s="495"/>
      <c r="T15" s="495"/>
      <c r="U15" s="495"/>
      <c r="V15" s="496"/>
      <c r="W15" s="426" t="s">
        <v>146</v>
      </c>
      <c r="X15" s="427"/>
      <c r="Y15" s="427"/>
      <c r="Z15" s="427"/>
      <c r="AA15" s="427"/>
      <c r="AB15" s="417"/>
      <c r="AC15" s="461">
        <v>2669</v>
      </c>
      <c r="AD15" s="462"/>
      <c r="AE15" s="462"/>
      <c r="AF15" s="462"/>
      <c r="AG15" s="504"/>
      <c r="AH15" s="461">
        <v>2755</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2848498</v>
      </c>
      <c r="BO15" s="374"/>
      <c r="BP15" s="374"/>
      <c r="BQ15" s="374"/>
      <c r="BR15" s="374"/>
      <c r="BS15" s="374"/>
      <c r="BT15" s="374"/>
      <c r="BU15" s="375"/>
      <c r="BV15" s="373">
        <v>2945536</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19.2</v>
      </c>
      <c r="AD16" s="498"/>
      <c r="AE16" s="498"/>
      <c r="AF16" s="498"/>
      <c r="AG16" s="499"/>
      <c r="AH16" s="497">
        <v>18.3</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12433214</v>
      </c>
      <c r="BO16" s="411"/>
      <c r="BP16" s="411"/>
      <c r="BQ16" s="411"/>
      <c r="BR16" s="411"/>
      <c r="BS16" s="411"/>
      <c r="BT16" s="411"/>
      <c r="BU16" s="412"/>
      <c r="BV16" s="410">
        <v>11966772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8766</v>
      </c>
      <c r="AD17" s="462"/>
      <c r="AE17" s="462"/>
      <c r="AF17" s="462"/>
      <c r="AG17" s="504"/>
      <c r="AH17" s="461">
        <v>9276</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3527719</v>
      </c>
      <c r="BO17" s="411"/>
      <c r="BP17" s="411"/>
      <c r="BQ17" s="411"/>
      <c r="BR17" s="411"/>
      <c r="BS17" s="411"/>
      <c r="BT17" s="411"/>
      <c r="BU17" s="412"/>
      <c r="BV17" s="410">
        <v>3651398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235.12</v>
      </c>
      <c r="M18" s="534"/>
      <c r="N18" s="534"/>
      <c r="O18" s="534"/>
      <c r="P18" s="534"/>
      <c r="Q18" s="534"/>
      <c r="R18" s="535"/>
      <c r="S18" s="535"/>
      <c r="T18" s="535"/>
      <c r="U18" s="535"/>
      <c r="V18" s="536"/>
      <c r="W18" s="428"/>
      <c r="X18" s="429"/>
      <c r="Y18" s="429"/>
      <c r="Z18" s="429"/>
      <c r="AA18" s="429"/>
      <c r="AB18" s="420"/>
      <c r="AC18" s="537">
        <v>62.9</v>
      </c>
      <c r="AD18" s="538"/>
      <c r="AE18" s="538"/>
      <c r="AF18" s="538"/>
      <c r="AG18" s="539"/>
      <c r="AH18" s="537">
        <v>61.7</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11558817</v>
      </c>
      <c r="BO18" s="411"/>
      <c r="BP18" s="411"/>
      <c r="BQ18" s="411"/>
      <c r="BR18" s="411"/>
      <c r="BS18" s="411"/>
      <c r="BT18" s="411"/>
      <c r="BU18" s="412"/>
      <c r="BV18" s="410">
        <v>11575428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125</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16564841</v>
      </c>
      <c r="BO19" s="411"/>
      <c r="BP19" s="411"/>
      <c r="BQ19" s="411"/>
      <c r="BR19" s="411"/>
      <c r="BS19" s="411"/>
      <c r="BT19" s="411"/>
      <c r="BU19" s="412"/>
      <c r="BV19" s="410">
        <v>16256743</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12009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26722624</v>
      </c>
      <c r="BO22" s="374"/>
      <c r="BP22" s="374"/>
      <c r="BQ22" s="374"/>
      <c r="BR22" s="374"/>
      <c r="BS22" s="374"/>
      <c r="BT22" s="374"/>
      <c r="BU22" s="375"/>
      <c r="BV22" s="373">
        <v>26851738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20967524</v>
      </c>
      <c r="BO23" s="411"/>
      <c r="BP23" s="411"/>
      <c r="BQ23" s="411"/>
      <c r="BR23" s="411"/>
      <c r="BS23" s="411"/>
      <c r="BT23" s="411"/>
      <c r="BU23" s="412"/>
      <c r="BV23" s="410">
        <v>20864818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8090</v>
      </c>
      <c r="R24" s="462"/>
      <c r="S24" s="462"/>
      <c r="T24" s="462"/>
      <c r="U24" s="462"/>
      <c r="V24" s="504"/>
      <c r="W24" s="556"/>
      <c r="X24" s="557"/>
      <c r="Y24" s="558"/>
      <c r="Z24" s="460" t="s">
        <v>171</v>
      </c>
      <c r="AA24" s="440"/>
      <c r="AB24" s="440"/>
      <c r="AC24" s="440"/>
      <c r="AD24" s="440"/>
      <c r="AE24" s="440"/>
      <c r="AF24" s="440"/>
      <c r="AG24" s="441"/>
      <c r="AH24" s="461">
        <v>368</v>
      </c>
      <c r="AI24" s="462"/>
      <c r="AJ24" s="462"/>
      <c r="AK24" s="462"/>
      <c r="AL24" s="504"/>
      <c r="AM24" s="461">
        <v>1160672</v>
      </c>
      <c r="AN24" s="462"/>
      <c r="AO24" s="462"/>
      <c r="AP24" s="462"/>
      <c r="AQ24" s="462"/>
      <c r="AR24" s="504"/>
      <c r="AS24" s="461">
        <v>3154</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19523893</v>
      </c>
      <c r="BO24" s="411"/>
      <c r="BP24" s="411"/>
      <c r="BQ24" s="411"/>
      <c r="BR24" s="411"/>
      <c r="BS24" s="411"/>
      <c r="BT24" s="411"/>
      <c r="BU24" s="412"/>
      <c r="BV24" s="410">
        <v>19308012</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6640</v>
      </c>
      <c r="R25" s="462"/>
      <c r="S25" s="462"/>
      <c r="T25" s="462"/>
      <c r="U25" s="462"/>
      <c r="V25" s="504"/>
      <c r="W25" s="556"/>
      <c r="X25" s="557"/>
      <c r="Y25" s="558"/>
      <c r="Z25" s="460" t="s">
        <v>174</v>
      </c>
      <c r="AA25" s="440"/>
      <c r="AB25" s="440"/>
      <c r="AC25" s="440"/>
      <c r="AD25" s="440"/>
      <c r="AE25" s="440"/>
      <c r="AF25" s="440"/>
      <c r="AG25" s="441"/>
      <c r="AH25" s="461">
        <v>79</v>
      </c>
      <c r="AI25" s="462"/>
      <c r="AJ25" s="462"/>
      <c r="AK25" s="462"/>
      <c r="AL25" s="504"/>
      <c r="AM25" s="461">
        <v>226572</v>
      </c>
      <c r="AN25" s="462"/>
      <c r="AO25" s="462"/>
      <c r="AP25" s="462"/>
      <c r="AQ25" s="462"/>
      <c r="AR25" s="504"/>
      <c r="AS25" s="461">
        <v>2868</v>
      </c>
      <c r="AT25" s="462"/>
      <c r="AU25" s="462"/>
      <c r="AV25" s="462"/>
      <c r="AW25" s="462"/>
      <c r="AX25" s="463"/>
      <c r="AY25" s="370" t="s">
        <v>175</v>
      </c>
      <c r="AZ25" s="371"/>
      <c r="BA25" s="371"/>
      <c r="BB25" s="371"/>
      <c r="BC25" s="371"/>
      <c r="BD25" s="371"/>
      <c r="BE25" s="371"/>
      <c r="BF25" s="371"/>
      <c r="BG25" s="371"/>
      <c r="BH25" s="371"/>
      <c r="BI25" s="371"/>
      <c r="BJ25" s="371"/>
      <c r="BK25" s="371"/>
      <c r="BL25" s="371"/>
      <c r="BM25" s="372"/>
      <c r="BN25" s="373">
        <v>1665876</v>
      </c>
      <c r="BO25" s="374"/>
      <c r="BP25" s="374"/>
      <c r="BQ25" s="374"/>
      <c r="BR25" s="374"/>
      <c r="BS25" s="374"/>
      <c r="BT25" s="374"/>
      <c r="BU25" s="375"/>
      <c r="BV25" s="373">
        <v>1895471</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176</v>
      </c>
      <c r="F26" s="440"/>
      <c r="G26" s="440"/>
      <c r="H26" s="440"/>
      <c r="I26" s="440"/>
      <c r="J26" s="440"/>
      <c r="K26" s="441"/>
      <c r="L26" s="461">
        <v>1</v>
      </c>
      <c r="M26" s="462"/>
      <c r="N26" s="462"/>
      <c r="O26" s="462"/>
      <c r="P26" s="504"/>
      <c r="Q26" s="461">
        <v>5940</v>
      </c>
      <c r="R26" s="462"/>
      <c r="S26" s="462"/>
      <c r="T26" s="462"/>
      <c r="U26" s="462"/>
      <c r="V26" s="504"/>
      <c r="W26" s="556"/>
      <c r="X26" s="557"/>
      <c r="Y26" s="558"/>
      <c r="Z26" s="460" t="s">
        <v>177</v>
      </c>
      <c r="AA26" s="562"/>
      <c r="AB26" s="562"/>
      <c r="AC26" s="562"/>
      <c r="AD26" s="562"/>
      <c r="AE26" s="562"/>
      <c r="AF26" s="562"/>
      <c r="AG26" s="563"/>
      <c r="AH26" s="461">
        <v>3</v>
      </c>
      <c r="AI26" s="462"/>
      <c r="AJ26" s="462"/>
      <c r="AK26" s="462"/>
      <c r="AL26" s="504"/>
      <c r="AM26" s="461">
        <v>10134</v>
      </c>
      <c r="AN26" s="462"/>
      <c r="AO26" s="462"/>
      <c r="AP26" s="462"/>
      <c r="AQ26" s="462"/>
      <c r="AR26" s="504"/>
      <c r="AS26" s="461">
        <v>3378</v>
      </c>
      <c r="AT26" s="462"/>
      <c r="AU26" s="462"/>
      <c r="AV26" s="462"/>
      <c r="AW26" s="462"/>
      <c r="AX26" s="463"/>
      <c r="AY26" s="413" t="s">
        <v>178</v>
      </c>
      <c r="AZ26" s="414"/>
      <c r="BA26" s="414"/>
      <c r="BB26" s="414"/>
      <c r="BC26" s="414"/>
      <c r="BD26" s="414"/>
      <c r="BE26" s="414"/>
      <c r="BF26" s="414"/>
      <c r="BG26" s="414"/>
      <c r="BH26" s="414"/>
      <c r="BI26" s="414"/>
      <c r="BJ26" s="414"/>
      <c r="BK26" s="414"/>
      <c r="BL26" s="414"/>
      <c r="BM26" s="415"/>
      <c r="BN26" s="410" t="s">
        <v>137</v>
      </c>
      <c r="BO26" s="411"/>
      <c r="BP26" s="411"/>
      <c r="BQ26" s="411"/>
      <c r="BR26" s="411"/>
      <c r="BS26" s="411"/>
      <c r="BT26" s="411"/>
      <c r="BU26" s="412"/>
      <c r="BV26" s="410" t="s">
        <v>137</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179</v>
      </c>
      <c r="F27" s="440"/>
      <c r="G27" s="440"/>
      <c r="H27" s="440"/>
      <c r="I27" s="440"/>
      <c r="J27" s="440"/>
      <c r="K27" s="441"/>
      <c r="L27" s="461">
        <v>1</v>
      </c>
      <c r="M27" s="462"/>
      <c r="N27" s="462"/>
      <c r="O27" s="462"/>
      <c r="P27" s="504"/>
      <c r="Q27" s="461">
        <v>4150</v>
      </c>
      <c r="R27" s="462"/>
      <c r="S27" s="462"/>
      <c r="T27" s="462"/>
      <c r="U27" s="462"/>
      <c r="V27" s="504"/>
      <c r="W27" s="556"/>
      <c r="X27" s="557"/>
      <c r="Y27" s="558"/>
      <c r="Z27" s="460" t="s">
        <v>180</v>
      </c>
      <c r="AA27" s="440"/>
      <c r="AB27" s="440"/>
      <c r="AC27" s="440"/>
      <c r="AD27" s="440"/>
      <c r="AE27" s="440"/>
      <c r="AF27" s="440"/>
      <c r="AG27" s="441"/>
      <c r="AH27" s="461">
        <v>6</v>
      </c>
      <c r="AI27" s="462"/>
      <c r="AJ27" s="462"/>
      <c r="AK27" s="462"/>
      <c r="AL27" s="504"/>
      <c r="AM27" s="461">
        <v>25716</v>
      </c>
      <c r="AN27" s="462"/>
      <c r="AO27" s="462"/>
      <c r="AP27" s="462"/>
      <c r="AQ27" s="462"/>
      <c r="AR27" s="504"/>
      <c r="AS27" s="461">
        <v>4286</v>
      </c>
      <c r="AT27" s="462"/>
      <c r="AU27" s="462"/>
      <c r="AV27" s="462"/>
      <c r="AW27" s="462"/>
      <c r="AX27" s="463"/>
      <c r="AY27" s="505" t="s">
        <v>181</v>
      </c>
      <c r="AZ27" s="506"/>
      <c r="BA27" s="506"/>
      <c r="BB27" s="506"/>
      <c r="BC27" s="506"/>
      <c r="BD27" s="506"/>
      <c r="BE27" s="506"/>
      <c r="BF27" s="506"/>
      <c r="BG27" s="506"/>
      <c r="BH27" s="506"/>
      <c r="BI27" s="506"/>
      <c r="BJ27" s="506"/>
      <c r="BK27" s="506"/>
      <c r="BL27" s="506"/>
      <c r="BM27" s="507"/>
      <c r="BN27" s="529">
        <v>642292</v>
      </c>
      <c r="BO27" s="530"/>
      <c r="BP27" s="530"/>
      <c r="BQ27" s="530"/>
      <c r="BR27" s="530"/>
      <c r="BS27" s="530"/>
      <c r="BT27" s="530"/>
      <c r="BU27" s="531"/>
      <c r="BV27" s="529">
        <v>641767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182</v>
      </c>
      <c r="F28" s="440"/>
      <c r="G28" s="440"/>
      <c r="H28" s="440"/>
      <c r="I28" s="440"/>
      <c r="J28" s="440"/>
      <c r="K28" s="441"/>
      <c r="L28" s="461">
        <v>1</v>
      </c>
      <c r="M28" s="462"/>
      <c r="N28" s="462"/>
      <c r="O28" s="462"/>
      <c r="P28" s="504"/>
      <c r="Q28" s="461">
        <v>3470</v>
      </c>
      <c r="R28" s="462"/>
      <c r="S28" s="462"/>
      <c r="T28" s="462"/>
      <c r="U28" s="462"/>
      <c r="V28" s="504"/>
      <c r="W28" s="556"/>
      <c r="X28" s="557"/>
      <c r="Y28" s="558"/>
      <c r="Z28" s="460" t="s">
        <v>183</v>
      </c>
      <c r="AA28" s="440"/>
      <c r="AB28" s="440"/>
      <c r="AC28" s="440"/>
      <c r="AD28" s="440"/>
      <c r="AE28" s="440"/>
      <c r="AF28" s="440"/>
      <c r="AG28" s="441"/>
      <c r="AH28" s="461" t="s">
        <v>137</v>
      </c>
      <c r="AI28" s="462"/>
      <c r="AJ28" s="462"/>
      <c r="AK28" s="462"/>
      <c r="AL28" s="504"/>
      <c r="AM28" s="461" t="s">
        <v>137</v>
      </c>
      <c r="AN28" s="462"/>
      <c r="AO28" s="462"/>
      <c r="AP28" s="462"/>
      <c r="AQ28" s="462"/>
      <c r="AR28" s="504"/>
      <c r="AS28" s="461" t="s">
        <v>137</v>
      </c>
      <c r="AT28" s="462"/>
      <c r="AU28" s="462"/>
      <c r="AV28" s="462"/>
      <c r="AW28" s="462"/>
      <c r="AX28" s="463"/>
      <c r="AY28" s="564" t="s">
        <v>184</v>
      </c>
      <c r="AZ28" s="565"/>
      <c r="BA28" s="565"/>
      <c r="BB28" s="566"/>
      <c r="BC28" s="370" t="s">
        <v>48</v>
      </c>
      <c r="BD28" s="371"/>
      <c r="BE28" s="371"/>
      <c r="BF28" s="371"/>
      <c r="BG28" s="371"/>
      <c r="BH28" s="371"/>
      <c r="BI28" s="371"/>
      <c r="BJ28" s="371"/>
      <c r="BK28" s="371"/>
      <c r="BL28" s="371"/>
      <c r="BM28" s="372"/>
      <c r="BN28" s="373">
        <v>3241471</v>
      </c>
      <c r="BO28" s="374"/>
      <c r="BP28" s="374"/>
      <c r="BQ28" s="374"/>
      <c r="BR28" s="374"/>
      <c r="BS28" s="374"/>
      <c r="BT28" s="374"/>
      <c r="BU28" s="375"/>
      <c r="BV28" s="373">
        <v>2818022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185</v>
      </c>
      <c r="F29" s="440"/>
      <c r="G29" s="440"/>
      <c r="H29" s="440"/>
      <c r="I29" s="440"/>
      <c r="J29" s="440"/>
      <c r="K29" s="441"/>
      <c r="L29" s="461">
        <v>16</v>
      </c>
      <c r="M29" s="462"/>
      <c r="N29" s="462"/>
      <c r="O29" s="462"/>
      <c r="P29" s="504"/>
      <c r="Q29" s="461">
        <v>3260</v>
      </c>
      <c r="R29" s="462"/>
      <c r="S29" s="462"/>
      <c r="T29" s="462"/>
      <c r="U29" s="462"/>
      <c r="V29" s="504"/>
      <c r="W29" s="559"/>
      <c r="X29" s="560"/>
      <c r="Y29" s="561"/>
      <c r="Z29" s="460" t="s">
        <v>186</v>
      </c>
      <c r="AA29" s="440"/>
      <c r="AB29" s="440"/>
      <c r="AC29" s="440"/>
      <c r="AD29" s="440"/>
      <c r="AE29" s="440"/>
      <c r="AF29" s="440"/>
      <c r="AG29" s="441"/>
      <c r="AH29" s="461">
        <v>374</v>
      </c>
      <c r="AI29" s="462"/>
      <c r="AJ29" s="462"/>
      <c r="AK29" s="462"/>
      <c r="AL29" s="504"/>
      <c r="AM29" s="461">
        <v>1186388</v>
      </c>
      <c r="AN29" s="462"/>
      <c r="AO29" s="462"/>
      <c r="AP29" s="462"/>
      <c r="AQ29" s="462"/>
      <c r="AR29" s="504"/>
      <c r="AS29" s="461">
        <v>3172</v>
      </c>
      <c r="AT29" s="462"/>
      <c r="AU29" s="462"/>
      <c r="AV29" s="462"/>
      <c r="AW29" s="462"/>
      <c r="AX29" s="463"/>
      <c r="AY29" s="567"/>
      <c r="AZ29" s="568"/>
      <c r="BA29" s="568"/>
      <c r="BB29" s="569"/>
      <c r="BC29" s="444" t="s">
        <v>187</v>
      </c>
      <c r="BD29" s="445"/>
      <c r="BE29" s="445"/>
      <c r="BF29" s="445"/>
      <c r="BG29" s="445"/>
      <c r="BH29" s="445"/>
      <c r="BI29" s="445"/>
      <c r="BJ29" s="445"/>
      <c r="BK29" s="445"/>
      <c r="BL29" s="445"/>
      <c r="BM29" s="446"/>
      <c r="BN29" s="410">
        <v>2495009</v>
      </c>
      <c r="BO29" s="411"/>
      <c r="BP29" s="411"/>
      <c r="BQ29" s="411"/>
      <c r="BR29" s="411"/>
      <c r="BS29" s="411"/>
      <c r="BT29" s="411"/>
      <c r="BU29" s="412"/>
      <c r="BV29" s="410">
        <v>2491657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188</v>
      </c>
      <c r="X30" s="578"/>
      <c r="Y30" s="578"/>
      <c r="Z30" s="578"/>
      <c r="AA30" s="578"/>
      <c r="AB30" s="578"/>
      <c r="AC30" s="578"/>
      <c r="AD30" s="578"/>
      <c r="AE30" s="578"/>
      <c r="AF30" s="578"/>
      <c r="AG30" s="579"/>
      <c r="AH30" s="537">
        <v>96.7</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7751990</v>
      </c>
      <c r="BO30" s="530"/>
      <c r="BP30" s="530"/>
      <c r="BQ30" s="530"/>
      <c r="BR30" s="530"/>
      <c r="BS30" s="530"/>
      <c r="BT30" s="530"/>
      <c r="BU30" s="531"/>
      <c r="BV30" s="529">
        <v>7026530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189</v>
      </c>
      <c r="D32" s="573"/>
      <c r="E32" s="573"/>
      <c r="F32" s="573"/>
      <c r="G32" s="573"/>
      <c r="H32" s="573"/>
      <c r="I32" s="573"/>
      <c r="J32" s="573"/>
      <c r="K32" s="573"/>
      <c r="L32" s="573"/>
      <c r="M32" s="573"/>
      <c r="N32" s="573"/>
      <c r="O32" s="573"/>
      <c r="P32" s="573"/>
      <c r="Q32" s="573"/>
      <c r="R32" s="573"/>
      <c r="S32" s="573"/>
      <c r="U32" s="414" t="s">
        <v>190</v>
      </c>
      <c r="V32" s="414"/>
      <c r="W32" s="414"/>
      <c r="X32" s="414"/>
      <c r="Y32" s="414"/>
      <c r="Z32" s="414"/>
      <c r="AA32" s="414"/>
      <c r="AB32" s="414"/>
      <c r="AC32" s="414"/>
      <c r="AD32" s="414"/>
      <c r="AE32" s="414"/>
      <c r="AF32" s="414"/>
      <c r="AG32" s="414"/>
      <c r="AH32" s="414"/>
      <c r="AI32" s="414"/>
      <c r="AJ32" s="414"/>
      <c r="AK32" s="414"/>
      <c r="AM32" s="414" t="s">
        <v>191</v>
      </c>
      <c r="AN32" s="414"/>
      <c r="AO32" s="414"/>
      <c r="AP32" s="414"/>
      <c r="AQ32" s="414"/>
      <c r="AR32" s="414"/>
      <c r="AS32" s="414"/>
      <c r="AT32" s="414"/>
      <c r="AU32" s="414"/>
      <c r="AV32" s="414"/>
      <c r="AW32" s="414"/>
      <c r="AX32" s="414"/>
      <c r="AY32" s="414"/>
      <c r="AZ32" s="414"/>
      <c r="BA32" s="414"/>
      <c r="BB32" s="414"/>
      <c r="BC32" s="414"/>
      <c r="BE32" s="414" t="s">
        <v>192</v>
      </c>
      <c r="BF32" s="414"/>
      <c r="BG32" s="414"/>
      <c r="BH32" s="414"/>
      <c r="BI32" s="414"/>
      <c r="BJ32" s="414"/>
      <c r="BK32" s="414"/>
      <c r="BL32" s="414"/>
      <c r="BM32" s="414"/>
      <c r="BN32" s="414"/>
      <c r="BO32" s="414"/>
      <c r="BP32" s="414"/>
      <c r="BQ32" s="414"/>
      <c r="BR32" s="414"/>
      <c r="BS32" s="414"/>
      <c r="BT32" s="414"/>
      <c r="BU32" s="414"/>
      <c r="BW32" s="414" t="s">
        <v>193</v>
      </c>
      <c r="BX32" s="414"/>
      <c r="BY32" s="414"/>
      <c r="BZ32" s="414"/>
      <c r="CA32" s="414"/>
      <c r="CB32" s="414"/>
      <c r="CC32" s="414"/>
      <c r="CD32" s="414"/>
      <c r="CE32" s="414"/>
      <c r="CF32" s="414"/>
      <c r="CG32" s="414"/>
      <c r="CH32" s="414"/>
      <c r="CI32" s="414"/>
      <c r="CJ32" s="414"/>
      <c r="CK32" s="414"/>
      <c r="CL32" s="414"/>
      <c r="CM32" s="414"/>
      <c r="CO32" s="414" t="s">
        <v>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195</v>
      </c>
      <c r="D33" s="434"/>
      <c r="E33" s="399" t="s">
        <v>196</v>
      </c>
      <c r="F33" s="399"/>
      <c r="G33" s="399"/>
      <c r="H33" s="399"/>
      <c r="I33" s="399"/>
      <c r="J33" s="399"/>
      <c r="K33" s="399"/>
      <c r="L33" s="399"/>
      <c r="M33" s="399"/>
      <c r="N33" s="399"/>
      <c r="O33" s="399"/>
      <c r="P33" s="399"/>
      <c r="Q33" s="399"/>
      <c r="R33" s="399"/>
      <c r="S33" s="399"/>
      <c r="T33" s="203"/>
      <c r="U33" s="434" t="s">
        <v>195</v>
      </c>
      <c r="V33" s="434"/>
      <c r="W33" s="399" t="s">
        <v>196</v>
      </c>
      <c r="X33" s="399"/>
      <c r="Y33" s="399"/>
      <c r="Z33" s="399"/>
      <c r="AA33" s="399"/>
      <c r="AB33" s="399"/>
      <c r="AC33" s="399"/>
      <c r="AD33" s="399"/>
      <c r="AE33" s="399"/>
      <c r="AF33" s="399"/>
      <c r="AG33" s="399"/>
      <c r="AH33" s="399"/>
      <c r="AI33" s="399"/>
      <c r="AJ33" s="399"/>
      <c r="AK33" s="399"/>
      <c r="AL33" s="203"/>
      <c r="AM33" s="434" t="s">
        <v>195</v>
      </c>
      <c r="AN33" s="434"/>
      <c r="AO33" s="399" t="s">
        <v>196</v>
      </c>
      <c r="AP33" s="399"/>
      <c r="AQ33" s="399"/>
      <c r="AR33" s="399"/>
      <c r="AS33" s="399"/>
      <c r="AT33" s="399"/>
      <c r="AU33" s="399"/>
      <c r="AV33" s="399"/>
      <c r="AW33" s="399"/>
      <c r="AX33" s="399"/>
      <c r="AY33" s="399"/>
      <c r="AZ33" s="399"/>
      <c r="BA33" s="399"/>
      <c r="BB33" s="399"/>
      <c r="BC33" s="399"/>
      <c r="BD33" s="204"/>
      <c r="BE33" s="399" t="s">
        <v>197</v>
      </c>
      <c r="BF33" s="399"/>
      <c r="BG33" s="399" t="s">
        <v>198</v>
      </c>
      <c r="BH33" s="399"/>
      <c r="BI33" s="399"/>
      <c r="BJ33" s="399"/>
      <c r="BK33" s="399"/>
      <c r="BL33" s="399"/>
      <c r="BM33" s="399"/>
      <c r="BN33" s="399"/>
      <c r="BO33" s="399"/>
      <c r="BP33" s="399"/>
      <c r="BQ33" s="399"/>
      <c r="BR33" s="399"/>
      <c r="BS33" s="399"/>
      <c r="BT33" s="399"/>
      <c r="BU33" s="399"/>
      <c r="BV33" s="204"/>
      <c r="BW33" s="434" t="s">
        <v>197</v>
      </c>
      <c r="BX33" s="434"/>
      <c r="BY33" s="399" t="s">
        <v>199</v>
      </c>
      <c r="BZ33" s="399"/>
      <c r="CA33" s="399"/>
      <c r="CB33" s="399"/>
      <c r="CC33" s="399"/>
      <c r="CD33" s="399"/>
      <c r="CE33" s="399"/>
      <c r="CF33" s="399"/>
      <c r="CG33" s="399"/>
      <c r="CH33" s="399"/>
      <c r="CI33" s="399"/>
      <c r="CJ33" s="399"/>
      <c r="CK33" s="399"/>
      <c r="CL33" s="399"/>
      <c r="CM33" s="399"/>
      <c r="CN33" s="203"/>
      <c r="CO33" s="434" t="s">
        <v>195</v>
      </c>
      <c r="CP33" s="434"/>
      <c r="CQ33" s="399" t="s">
        <v>200</v>
      </c>
      <c r="CR33" s="399"/>
      <c r="CS33" s="399"/>
      <c r="CT33" s="399"/>
      <c r="CU33" s="399"/>
      <c r="CV33" s="399"/>
      <c r="CW33" s="399"/>
      <c r="CX33" s="399"/>
      <c r="CY33" s="399"/>
      <c r="CZ33" s="399"/>
      <c r="DA33" s="399"/>
      <c r="DB33" s="399"/>
      <c r="DC33" s="399"/>
      <c r="DD33" s="399"/>
      <c r="DE33" s="399"/>
      <c r="DF33" s="203"/>
      <c r="DG33" s="599" t="s">
        <v>201</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IF('各会計、関係団体の財政状況及び健全化判断比率'!B35="","",'各会計、関係団体の財政状況及び健全化判断比率'!B35)</f>
        <v>農業集落排水事業特別会計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北松北部環境組合</v>
      </c>
      <c r="BZ34" s="601"/>
      <c r="CA34" s="601"/>
      <c r="CB34" s="601"/>
      <c r="CC34" s="601"/>
      <c r="CD34" s="601"/>
      <c r="CE34" s="601"/>
      <c r="CF34" s="601"/>
      <c r="CG34" s="601"/>
      <c r="CH34" s="601"/>
      <c r="CI34" s="601"/>
      <c r="CJ34" s="601"/>
      <c r="CK34" s="601"/>
      <c r="CL34" s="601"/>
      <c r="CM34" s="601"/>
      <c r="CN34" s="178"/>
      <c r="CO34" s="600">
        <f>IF(CQ34="","",MAX(C34:D43,U34:V43,AM34:AN43,BE34:BF43,BW34:BX43)+1)</f>
        <v>15</v>
      </c>
      <c r="CP34" s="600"/>
      <c r="CQ34" s="601" t="str">
        <f>IF('各会計、関係団体の財政状況及び健全化判断比率'!BS7="","",'各会計、関係団体の財政状況及び健全化判断比率'!BS7)</f>
        <v>平戸市振興公社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IF('各会計、関係団体の財政状況及び健全化判断比率'!B33="","",'各会計、関係団体の財政状況及び健全化判断比率'!B33)</f>
        <v>交通船事業会計</v>
      </c>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IF('各会計、関係団体の財政状況及び健全化判断比率'!B36="","",'各会計、関係団体の財政状況及び健全化判断比率'!B36)</f>
        <v>あづち大島いさりびの里事業特別会計</v>
      </c>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長崎県市町村総合事務組合</v>
      </c>
      <c r="BZ35" s="601"/>
      <c r="CA35" s="601"/>
      <c r="CB35" s="601"/>
      <c r="CC35" s="601"/>
      <c r="CD35" s="601"/>
      <c r="CE35" s="601"/>
      <c r="CF35" s="601"/>
      <c r="CG35" s="601"/>
      <c r="CH35" s="601"/>
      <c r="CI35" s="601"/>
      <c r="CJ35" s="601"/>
      <c r="CK35" s="601"/>
      <c r="CL35" s="601"/>
      <c r="CM35" s="601"/>
      <c r="CN35" s="178"/>
      <c r="CO35" s="600">
        <f t="shared" ref="CO35:CO43" si="3">IF(CQ35="","",CO34+1)</f>
        <v>16</v>
      </c>
      <c r="CP35" s="600"/>
      <c r="CQ35" s="601" t="str">
        <f>IF('各会計、関係団体の財政状況及び健全化判断比率'!BS8="","",'各会計、関係団体の財政状況及び健全化判断比率'!BS8)</f>
        <v>的山大島風力発電所</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4</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8</v>
      </c>
      <c r="AN36" s="600"/>
      <c r="AO36" s="601" t="str">
        <f>IF('各会計、関係団体の財政状況及び健全化判断比率'!B34="","",'各会計、関係団体の財政状況及び健全化判断比率'!B34)</f>
        <v>病院事業会計</v>
      </c>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IF('各会計、関係団体の財政状況及び健全化判断比率'!B37="","",'各会計、関係団体の財政状況及び健全化判断比率'!B37)</f>
        <v>宅地開発事業特別会計</v>
      </c>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長崎県後期高齢者医療広域連合</v>
      </c>
      <c r="BZ36" s="601"/>
      <c r="CA36" s="601"/>
      <c r="CB36" s="601"/>
      <c r="CC36" s="601"/>
      <c r="CD36" s="601"/>
      <c r="CE36" s="601"/>
      <c r="CF36" s="601"/>
      <c r="CG36" s="601"/>
      <c r="CH36" s="601"/>
      <c r="CI36" s="601"/>
      <c r="CJ36" s="601"/>
      <c r="CK36" s="601"/>
      <c r="CL36" s="601"/>
      <c r="CM36" s="601"/>
      <c r="CN36" s="178"/>
      <c r="CO36" s="600">
        <f t="shared" si="3"/>
        <v>17</v>
      </c>
      <c r="CP36" s="600"/>
      <c r="CQ36" s="601" t="str">
        <f>IF('各会計、関係団体の財政状況及び健全化判断比率'!BS9="","",'各会計、関係団体の財政状況及び健全化判断比率'!BS9)</f>
        <v>田平風力発電所</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5</v>
      </c>
      <c r="V37" s="600"/>
      <c r="W37" s="601" t="str">
        <f>IF('各会計、関係団体の財政状況及び健全化判断比率'!B31="","",'各会計、関係団体の財政状況及び健全化判断比率'!B31)</f>
        <v>駐車場事業特別会計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f t="shared" si="3"/>
        <v>18</v>
      </c>
      <c r="CP37" s="600"/>
      <c r="CQ37" s="601" t="str">
        <f>IF('各会計、関係団体の財政状況及び健全化判断比率'!BS10="","",'各会計、関係団体の財政状況及び健全化判断比率'!BS10)</f>
        <v>長崎県林業公社</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03" t="s">
        <v>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79" t="s">
        <v>563</v>
      </c>
      <c r="D34" s="1179"/>
      <c r="E34" s="1180"/>
      <c r="F34" s="32">
        <v>7.79</v>
      </c>
      <c r="G34" s="33">
        <v>8.06</v>
      </c>
      <c r="H34" s="33">
        <v>8.25</v>
      </c>
      <c r="I34" s="33">
        <v>8.4499999999999993</v>
      </c>
      <c r="J34" s="34">
        <v>9.74</v>
      </c>
      <c r="K34" s="22"/>
      <c r="L34" s="22"/>
      <c r="M34" s="22"/>
      <c r="N34" s="22"/>
      <c r="O34" s="22"/>
      <c r="P34" s="22"/>
    </row>
    <row r="35" spans="1:16" ht="39" customHeight="1" x14ac:dyDescent="0.15">
      <c r="A35" s="22"/>
      <c r="B35" s="35"/>
      <c r="C35" s="1173" t="s">
        <v>564</v>
      </c>
      <c r="D35" s="1174"/>
      <c r="E35" s="1175"/>
      <c r="F35" s="36">
        <v>5.55</v>
      </c>
      <c r="G35" s="37">
        <v>5.52</v>
      </c>
      <c r="H35" s="37">
        <v>5.74</v>
      </c>
      <c r="I35" s="37">
        <v>7.25</v>
      </c>
      <c r="J35" s="38">
        <v>9.01</v>
      </c>
      <c r="K35" s="22"/>
      <c r="L35" s="22"/>
      <c r="M35" s="22"/>
      <c r="N35" s="22"/>
      <c r="O35" s="22"/>
      <c r="P35" s="22"/>
    </row>
    <row r="36" spans="1:16" ht="39" customHeight="1" x14ac:dyDescent="0.15">
      <c r="A36" s="22"/>
      <c r="B36" s="35"/>
      <c r="C36" s="1173" t="s">
        <v>565</v>
      </c>
      <c r="D36" s="1174"/>
      <c r="E36" s="1175"/>
      <c r="F36" s="36">
        <v>2.91</v>
      </c>
      <c r="G36" s="37">
        <v>2.11</v>
      </c>
      <c r="H36" s="37">
        <v>2.27</v>
      </c>
      <c r="I36" s="37">
        <v>1</v>
      </c>
      <c r="J36" s="38">
        <v>4.66</v>
      </c>
      <c r="K36" s="22"/>
      <c r="L36" s="22"/>
      <c r="M36" s="22"/>
      <c r="N36" s="22"/>
      <c r="O36" s="22"/>
      <c r="P36" s="22"/>
    </row>
    <row r="37" spans="1:16" ht="39" customHeight="1" x14ac:dyDescent="0.15">
      <c r="A37" s="22"/>
      <c r="B37" s="35"/>
      <c r="C37" s="1173" t="s">
        <v>566</v>
      </c>
      <c r="D37" s="1174"/>
      <c r="E37" s="1175"/>
      <c r="F37" s="36">
        <v>0.92</v>
      </c>
      <c r="G37" s="37">
        <v>1.25</v>
      </c>
      <c r="H37" s="37">
        <v>1.35</v>
      </c>
      <c r="I37" s="37">
        <v>1.57</v>
      </c>
      <c r="J37" s="38">
        <v>1.67</v>
      </c>
      <c r="K37" s="22"/>
      <c r="L37" s="22"/>
      <c r="M37" s="22"/>
      <c r="N37" s="22"/>
      <c r="O37" s="22"/>
      <c r="P37" s="22"/>
    </row>
    <row r="38" spans="1:16" ht="39" customHeight="1" x14ac:dyDescent="0.15">
      <c r="A38" s="22"/>
      <c r="B38" s="35"/>
      <c r="C38" s="1173" t="s">
        <v>567</v>
      </c>
      <c r="D38" s="1174"/>
      <c r="E38" s="1175"/>
      <c r="F38" s="36">
        <v>0.64</v>
      </c>
      <c r="G38" s="37">
        <v>0.53</v>
      </c>
      <c r="H38" s="37">
        <v>0.49</v>
      </c>
      <c r="I38" s="37">
        <v>0.45</v>
      </c>
      <c r="J38" s="38">
        <v>0.37</v>
      </c>
      <c r="K38" s="22"/>
      <c r="L38" s="22"/>
      <c r="M38" s="22"/>
      <c r="N38" s="22"/>
      <c r="O38" s="22"/>
      <c r="P38" s="22"/>
    </row>
    <row r="39" spans="1:16" ht="39" customHeight="1" x14ac:dyDescent="0.15">
      <c r="A39" s="22"/>
      <c r="B39" s="35"/>
      <c r="C39" s="1173" t="s">
        <v>568</v>
      </c>
      <c r="D39" s="1174"/>
      <c r="E39" s="1175"/>
      <c r="F39" s="36">
        <v>0.41</v>
      </c>
      <c r="G39" s="37">
        <v>1.26</v>
      </c>
      <c r="H39" s="37">
        <v>1.1399999999999999</v>
      </c>
      <c r="I39" s="37">
        <v>0.83</v>
      </c>
      <c r="J39" s="38">
        <v>0.26</v>
      </c>
      <c r="K39" s="22"/>
      <c r="L39" s="22"/>
      <c r="M39" s="22"/>
      <c r="N39" s="22"/>
      <c r="O39" s="22"/>
      <c r="P39" s="22"/>
    </row>
    <row r="40" spans="1:16" ht="39" customHeight="1" x14ac:dyDescent="0.15">
      <c r="A40" s="22"/>
      <c r="B40" s="35"/>
      <c r="C40" s="1173" t="s">
        <v>569</v>
      </c>
      <c r="D40" s="1174"/>
      <c r="E40" s="1175"/>
      <c r="F40" s="36">
        <v>0.04</v>
      </c>
      <c r="G40" s="37">
        <v>0.04</v>
      </c>
      <c r="H40" s="37">
        <v>0.73</v>
      </c>
      <c r="I40" s="37">
        <v>0.16</v>
      </c>
      <c r="J40" s="38">
        <v>0.17</v>
      </c>
      <c r="K40" s="22"/>
      <c r="L40" s="22"/>
      <c r="M40" s="22"/>
      <c r="N40" s="22"/>
      <c r="O40" s="22"/>
      <c r="P40" s="22"/>
    </row>
    <row r="41" spans="1:16" ht="39" customHeight="1" x14ac:dyDescent="0.15">
      <c r="A41" s="22"/>
      <c r="B41" s="35"/>
      <c r="C41" s="1173" t="s">
        <v>570</v>
      </c>
      <c r="D41" s="1174"/>
      <c r="E41" s="1175"/>
      <c r="F41" s="36">
        <v>0.01</v>
      </c>
      <c r="G41" s="37">
        <v>0.01</v>
      </c>
      <c r="H41" s="37">
        <v>0</v>
      </c>
      <c r="I41" s="37">
        <v>0</v>
      </c>
      <c r="J41" s="38">
        <v>0</v>
      </c>
      <c r="K41" s="22"/>
      <c r="L41" s="22"/>
      <c r="M41" s="22"/>
      <c r="N41" s="22"/>
      <c r="O41" s="22"/>
      <c r="P41" s="22"/>
    </row>
    <row r="42" spans="1:16" ht="39" customHeight="1" x14ac:dyDescent="0.15">
      <c r="A42" s="22"/>
      <c r="B42" s="39"/>
      <c r="C42" s="1173" t="s">
        <v>571</v>
      </c>
      <c r="D42" s="1174"/>
      <c r="E42" s="1175"/>
      <c r="F42" s="36" t="s">
        <v>517</v>
      </c>
      <c r="G42" s="37" t="s">
        <v>517</v>
      </c>
      <c r="H42" s="37" t="s">
        <v>517</v>
      </c>
      <c r="I42" s="37" t="s">
        <v>517</v>
      </c>
      <c r="J42" s="38" t="s">
        <v>517</v>
      </c>
      <c r="K42" s="22"/>
      <c r="L42" s="22"/>
      <c r="M42" s="22"/>
      <c r="N42" s="22"/>
      <c r="O42" s="22"/>
      <c r="P42" s="22"/>
    </row>
    <row r="43" spans="1:16" ht="39" customHeight="1" thickBot="1" x14ac:dyDescent="0.2">
      <c r="A43" s="22"/>
      <c r="B43" s="40"/>
      <c r="C43" s="1176" t="s">
        <v>572</v>
      </c>
      <c r="D43" s="1177"/>
      <c r="E43" s="117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tTQxV1mDOYQyhdrxnlQWkt0RtgdR8wRd/JD6MzGeT90VN6pre3DVsctBomRHX7geDDgg7TuA6nbQufk5iFMyg==" saltValue="3ara8LvBbuKM8pSp+37X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3103</v>
      </c>
      <c r="L45" s="60">
        <v>3144</v>
      </c>
      <c r="M45" s="60">
        <v>3009</v>
      </c>
      <c r="N45" s="60">
        <v>2827</v>
      </c>
      <c r="O45" s="61">
        <v>2822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517</v>
      </c>
      <c r="L46" s="64" t="s">
        <v>517</v>
      </c>
      <c r="M46" s="64" t="s">
        <v>517</v>
      </c>
      <c r="N46" s="64" t="s">
        <v>517</v>
      </c>
      <c r="O46" s="65" t="s">
        <v>517</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517</v>
      </c>
      <c r="L47" s="64" t="s">
        <v>517</v>
      </c>
      <c r="M47" s="64" t="s">
        <v>517</v>
      </c>
      <c r="N47" s="64" t="s">
        <v>517</v>
      </c>
      <c r="O47" s="65" t="s">
        <v>517</v>
      </c>
      <c r="P47" s="48"/>
      <c r="Q47" s="48"/>
      <c r="R47" s="48"/>
      <c r="S47" s="48"/>
      <c r="T47" s="48"/>
      <c r="U47" s="48"/>
    </row>
    <row r="48" spans="1:21" ht="30.75" customHeight="1" x14ac:dyDescent="0.15">
      <c r="A48" s="48"/>
      <c r="B48" s="1183"/>
      <c r="C48" s="1184"/>
      <c r="D48" s="62"/>
      <c r="E48" s="1189" t="s">
        <v>15</v>
      </c>
      <c r="F48" s="1189"/>
      <c r="G48" s="1189"/>
      <c r="H48" s="1189"/>
      <c r="I48" s="1189"/>
      <c r="J48" s="1190"/>
      <c r="K48" s="63">
        <v>323</v>
      </c>
      <c r="L48" s="64">
        <v>321</v>
      </c>
      <c r="M48" s="64">
        <v>351</v>
      </c>
      <c r="N48" s="64">
        <v>306</v>
      </c>
      <c r="O48" s="65">
        <v>322</v>
      </c>
      <c r="P48" s="48"/>
      <c r="Q48" s="48"/>
      <c r="R48" s="48"/>
      <c r="S48" s="48"/>
      <c r="T48" s="48"/>
      <c r="U48" s="48"/>
    </row>
    <row r="49" spans="1:21" ht="30.75" customHeight="1" x14ac:dyDescent="0.15">
      <c r="A49" s="48"/>
      <c r="B49" s="1183"/>
      <c r="C49" s="1184"/>
      <c r="D49" s="62"/>
      <c r="E49" s="1189" t="s">
        <v>16</v>
      </c>
      <c r="F49" s="1189"/>
      <c r="G49" s="1189"/>
      <c r="H49" s="1189"/>
      <c r="I49" s="1189"/>
      <c r="J49" s="1190"/>
      <c r="K49" s="63">
        <v>408</v>
      </c>
      <c r="L49" s="64">
        <v>305</v>
      </c>
      <c r="M49" s="64">
        <v>55</v>
      </c>
      <c r="N49" s="64">
        <v>1</v>
      </c>
      <c r="O49" s="65">
        <v>20</v>
      </c>
      <c r="P49" s="48"/>
      <c r="Q49" s="48"/>
      <c r="R49" s="48"/>
      <c r="S49" s="48"/>
      <c r="T49" s="48"/>
      <c r="U49" s="48"/>
    </row>
    <row r="50" spans="1:21" ht="30.75" customHeight="1" x14ac:dyDescent="0.15">
      <c r="A50" s="48"/>
      <c r="B50" s="1183"/>
      <c r="C50" s="1184"/>
      <c r="D50" s="62"/>
      <c r="E50" s="1189" t="s">
        <v>17</v>
      </c>
      <c r="F50" s="1189"/>
      <c r="G50" s="1189"/>
      <c r="H50" s="1189"/>
      <c r="I50" s="1189"/>
      <c r="J50" s="1190"/>
      <c r="K50" s="63">
        <v>2</v>
      </c>
      <c r="L50" s="64">
        <v>1</v>
      </c>
      <c r="M50" s="64">
        <v>1</v>
      </c>
      <c r="N50" s="64">
        <v>1</v>
      </c>
      <c r="O50" s="65">
        <v>1</v>
      </c>
      <c r="P50" s="48"/>
      <c r="Q50" s="48"/>
      <c r="R50" s="48"/>
      <c r="S50" s="48"/>
      <c r="T50" s="48"/>
      <c r="U50" s="48"/>
    </row>
    <row r="51" spans="1:21" ht="30.75" customHeight="1" x14ac:dyDescent="0.15">
      <c r="A51" s="48"/>
      <c r="B51" s="1185"/>
      <c r="C51" s="1186"/>
      <c r="D51" s="66"/>
      <c r="E51" s="1189" t="s">
        <v>18</v>
      </c>
      <c r="F51" s="1189"/>
      <c r="G51" s="1189"/>
      <c r="H51" s="1189"/>
      <c r="I51" s="1189"/>
      <c r="J51" s="1190"/>
      <c r="K51" s="63">
        <v>1</v>
      </c>
      <c r="L51" s="64">
        <v>0</v>
      </c>
      <c r="M51" s="64">
        <v>0</v>
      </c>
      <c r="N51" s="64">
        <v>0</v>
      </c>
      <c r="O51" s="65" t="s">
        <v>517</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3253</v>
      </c>
      <c r="L52" s="64">
        <v>3212</v>
      </c>
      <c r="M52" s="64">
        <v>3120</v>
      </c>
      <c r="N52" s="64">
        <v>3065</v>
      </c>
      <c r="O52" s="65">
        <v>3066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584</v>
      </c>
      <c r="L53" s="69">
        <v>559</v>
      </c>
      <c r="M53" s="69">
        <v>296</v>
      </c>
      <c r="N53" s="69">
        <v>70</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jxNTJHM5+A6gMBcBu9oOtz9pDYIFT1VXbo/SSZVPkM8jE49R3/dsu8fnWK2P5Ko7fWrHldL/dpmJTfWlrReDw==" saltValue="R1QtA/ETyu/kidStwiu7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07" t="s">
        <v>30</v>
      </c>
      <c r="C41" s="1208"/>
      <c r="D41" s="102"/>
      <c r="E41" s="1213" t="s">
        <v>31</v>
      </c>
      <c r="F41" s="1213"/>
      <c r="G41" s="1213"/>
      <c r="H41" s="1214"/>
      <c r="I41" s="351">
        <v>28016</v>
      </c>
      <c r="J41" s="352">
        <v>26734</v>
      </c>
      <c r="K41" s="352">
        <v>26021</v>
      </c>
      <c r="L41" s="352">
        <v>26852</v>
      </c>
      <c r="M41" s="353">
        <v>26723</v>
      </c>
    </row>
    <row r="42" spans="2:13" ht="27.75" customHeight="1" x14ac:dyDescent="0.15">
      <c r="B42" s="1209"/>
      <c r="C42" s="1210"/>
      <c r="D42" s="103"/>
      <c r="E42" s="1215" t="s">
        <v>32</v>
      </c>
      <c r="F42" s="1215"/>
      <c r="G42" s="1215"/>
      <c r="H42" s="1216"/>
      <c r="I42" s="354" t="s">
        <v>517</v>
      </c>
      <c r="J42" s="355" t="s">
        <v>517</v>
      </c>
      <c r="K42" s="355" t="s">
        <v>517</v>
      </c>
      <c r="L42" s="355" t="s">
        <v>517</v>
      </c>
      <c r="M42" s="356" t="s">
        <v>517</v>
      </c>
    </row>
    <row r="43" spans="2:13" ht="27.75" customHeight="1" x14ac:dyDescent="0.15">
      <c r="B43" s="1209"/>
      <c r="C43" s="1210"/>
      <c r="D43" s="103"/>
      <c r="E43" s="1215" t="s">
        <v>33</v>
      </c>
      <c r="F43" s="1215"/>
      <c r="G43" s="1215"/>
      <c r="H43" s="1216"/>
      <c r="I43" s="354">
        <v>3445</v>
      </c>
      <c r="J43" s="355">
        <v>3162</v>
      </c>
      <c r="K43" s="355">
        <v>3049</v>
      </c>
      <c r="L43" s="355">
        <v>2864</v>
      </c>
      <c r="M43" s="356">
        <v>2793</v>
      </c>
    </row>
    <row r="44" spans="2:13" ht="27.75" customHeight="1" x14ac:dyDescent="0.15">
      <c r="B44" s="1209"/>
      <c r="C44" s="1210"/>
      <c r="D44" s="103"/>
      <c r="E44" s="1215" t="s">
        <v>34</v>
      </c>
      <c r="F44" s="1215"/>
      <c r="G44" s="1215"/>
      <c r="H44" s="1216"/>
      <c r="I44" s="354">
        <v>589</v>
      </c>
      <c r="J44" s="355">
        <v>816</v>
      </c>
      <c r="K44" s="355">
        <v>770</v>
      </c>
      <c r="L44" s="355">
        <v>770</v>
      </c>
      <c r="M44" s="356">
        <v>751</v>
      </c>
    </row>
    <row r="45" spans="2:13" ht="27.75" customHeight="1" x14ac:dyDescent="0.15">
      <c r="B45" s="1209"/>
      <c r="C45" s="1210"/>
      <c r="D45" s="103"/>
      <c r="E45" s="1215" t="s">
        <v>35</v>
      </c>
      <c r="F45" s="1215"/>
      <c r="G45" s="1215"/>
      <c r="H45" s="1216"/>
      <c r="I45" s="354">
        <v>3481</v>
      </c>
      <c r="J45" s="355">
        <v>3273</v>
      </c>
      <c r="K45" s="355">
        <v>3184</v>
      </c>
      <c r="L45" s="355">
        <v>3079</v>
      </c>
      <c r="M45" s="356">
        <v>3065</v>
      </c>
    </row>
    <row r="46" spans="2:13" ht="27.75" customHeight="1" x14ac:dyDescent="0.15">
      <c r="B46" s="1209"/>
      <c r="C46" s="1210"/>
      <c r="D46" s="104"/>
      <c r="E46" s="1215" t="s">
        <v>36</v>
      </c>
      <c r="F46" s="1215"/>
      <c r="G46" s="1215"/>
      <c r="H46" s="1216"/>
      <c r="I46" s="354">
        <v>110</v>
      </c>
      <c r="J46" s="355">
        <v>14</v>
      </c>
      <c r="K46" s="355">
        <v>13</v>
      </c>
      <c r="L46" s="355">
        <v>12</v>
      </c>
      <c r="M46" s="356">
        <v>12</v>
      </c>
    </row>
    <row r="47" spans="2:13" ht="27.75" customHeight="1" x14ac:dyDescent="0.15">
      <c r="B47" s="1209"/>
      <c r="C47" s="1210"/>
      <c r="D47" s="105"/>
      <c r="E47" s="1217" t="s">
        <v>37</v>
      </c>
      <c r="F47" s="1218"/>
      <c r="G47" s="1218"/>
      <c r="H47" s="1219"/>
      <c r="I47" s="354" t="s">
        <v>517</v>
      </c>
      <c r="J47" s="355" t="s">
        <v>517</v>
      </c>
      <c r="K47" s="355" t="s">
        <v>517</v>
      </c>
      <c r="L47" s="355" t="s">
        <v>517</v>
      </c>
      <c r="M47" s="356" t="s">
        <v>517</v>
      </c>
    </row>
    <row r="48" spans="2:13" ht="27.75" customHeight="1" x14ac:dyDescent="0.15">
      <c r="B48" s="1209"/>
      <c r="C48" s="1210"/>
      <c r="D48" s="103"/>
      <c r="E48" s="1215" t="s">
        <v>38</v>
      </c>
      <c r="F48" s="1215"/>
      <c r="G48" s="1215"/>
      <c r="H48" s="1216"/>
      <c r="I48" s="354" t="s">
        <v>517</v>
      </c>
      <c r="J48" s="355" t="s">
        <v>517</v>
      </c>
      <c r="K48" s="355" t="s">
        <v>517</v>
      </c>
      <c r="L48" s="355" t="s">
        <v>517</v>
      </c>
      <c r="M48" s="356" t="s">
        <v>517</v>
      </c>
    </row>
    <row r="49" spans="2:13" ht="27.75" customHeight="1" x14ac:dyDescent="0.15">
      <c r="B49" s="1211"/>
      <c r="C49" s="1212"/>
      <c r="D49" s="103"/>
      <c r="E49" s="1215" t="s">
        <v>39</v>
      </c>
      <c r="F49" s="1215"/>
      <c r="G49" s="1215"/>
      <c r="H49" s="1216"/>
      <c r="I49" s="354" t="s">
        <v>517</v>
      </c>
      <c r="J49" s="355" t="s">
        <v>517</v>
      </c>
      <c r="K49" s="355" t="s">
        <v>517</v>
      </c>
      <c r="L49" s="355" t="s">
        <v>517</v>
      </c>
      <c r="M49" s="356" t="s">
        <v>517</v>
      </c>
    </row>
    <row r="50" spans="2:13" ht="27.75" customHeight="1" x14ac:dyDescent="0.15">
      <c r="B50" s="1220" t="s">
        <v>40</v>
      </c>
      <c r="C50" s="1221"/>
      <c r="D50" s="106"/>
      <c r="E50" s="1215" t="s">
        <v>41</v>
      </c>
      <c r="F50" s="1215"/>
      <c r="G50" s="1215"/>
      <c r="H50" s="1216"/>
      <c r="I50" s="354">
        <v>13574</v>
      </c>
      <c r="J50" s="355">
        <v>13141</v>
      </c>
      <c r="K50" s="355">
        <v>12555</v>
      </c>
      <c r="L50" s="355">
        <v>12844</v>
      </c>
      <c r="M50" s="356">
        <v>14091</v>
      </c>
    </row>
    <row r="51" spans="2:13" ht="27.75" customHeight="1" x14ac:dyDescent="0.15">
      <c r="B51" s="1209"/>
      <c r="C51" s="1210"/>
      <c r="D51" s="103"/>
      <c r="E51" s="1215" t="s">
        <v>42</v>
      </c>
      <c r="F51" s="1215"/>
      <c r="G51" s="1215"/>
      <c r="H51" s="1216"/>
      <c r="I51" s="354">
        <v>731</v>
      </c>
      <c r="J51" s="355">
        <v>706</v>
      </c>
      <c r="K51" s="355">
        <v>703</v>
      </c>
      <c r="L51" s="355">
        <v>725</v>
      </c>
      <c r="M51" s="356">
        <v>964</v>
      </c>
    </row>
    <row r="52" spans="2:13" ht="27.75" customHeight="1" x14ac:dyDescent="0.15">
      <c r="B52" s="1211"/>
      <c r="C52" s="1212"/>
      <c r="D52" s="103"/>
      <c r="E52" s="1215" t="s">
        <v>43</v>
      </c>
      <c r="F52" s="1215"/>
      <c r="G52" s="1215"/>
      <c r="H52" s="1216"/>
      <c r="I52" s="354">
        <v>25025</v>
      </c>
      <c r="J52" s="355">
        <v>24368</v>
      </c>
      <c r="K52" s="355">
        <v>23497</v>
      </c>
      <c r="L52" s="355">
        <v>23806</v>
      </c>
      <c r="M52" s="356">
        <v>22181</v>
      </c>
    </row>
    <row r="53" spans="2:13" ht="27.75" customHeight="1" thickBot="1" x14ac:dyDescent="0.2">
      <c r="B53" s="1222" t="s">
        <v>44</v>
      </c>
      <c r="C53" s="1223"/>
      <c r="D53" s="107"/>
      <c r="E53" s="1224" t="s">
        <v>45</v>
      </c>
      <c r="F53" s="1224"/>
      <c r="G53" s="1224"/>
      <c r="H53" s="1225"/>
      <c r="I53" s="357">
        <v>-3688</v>
      </c>
      <c r="J53" s="358">
        <v>-4215</v>
      </c>
      <c r="K53" s="358">
        <v>-3718</v>
      </c>
      <c r="L53" s="358">
        <v>-3798</v>
      </c>
      <c r="M53" s="359">
        <v>-3893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14YmghOnRVlw9/yZg6prKnAnBhfTS3Y/dZT/qu1R0QMzWBt6PjaBE9nrWgr1bI1uzZ2fdBU1qdmqCl57/5xEg==" saltValue="51oqn4iV6OeZLM9X5Z+O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34" t="s">
        <v>48</v>
      </c>
      <c r="D55" s="1234"/>
      <c r="E55" s="1235"/>
      <c r="F55" s="119">
        <v>2813</v>
      </c>
      <c r="G55" s="119">
        <v>2818</v>
      </c>
      <c r="H55" s="120">
        <v>3241</v>
      </c>
    </row>
    <row r="56" spans="2:8" ht="52.5" customHeight="1" x14ac:dyDescent="0.15">
      <c r="B56" s="121"/>
      <c r="C56" s="1236" t="s">
        <v>49</v>
      </c>
      <c r="D56" s="1236"/>
      <c r="E56" s="1237"/>
      <c r="F56" s="122">
        <v>2338</v>
      </c>
      <c r="G56" s="122">
        <v>2492</v>
      </c>
      <c r="H56" s="123">
        <v>2495</v>
      </c>
    </row>
    <row r="57" spans="2:8" ht="53.25" customHeight="1" x14ac:dyDescent="0.15">
      <c r="B57" s="121"/>
      <c r="C57" s="1238" t="s">
        <v>50</v>
      </c>
      <c r="D57" s="1238"/>
      <c r="E57" s="1239"/>
      <c r="F57" s="124">
        <v>6025</v>
      </c>
      <c r="G57" s="124">
        <v>7027</v>
      </c>
      <c r="H57" s="125">
        <v>7752</v>
      </c>
    </row>
    <row r="58" spans="2:8" ht="45.75" customHeight="1" x14ac:dyDescent="0.15">
      <c r="B58" s="126"/>
      <c r="C58" s="1226" t="s">
        <v>588</v>
      </c>
      <c r="D58" s="1227"/>
      <c r="E58" s="1228"/>
      <c r="F58" s="127">
        <v>3219</v>
      </c>
      <c r="G58" s="127">
        <v>3462</v>
      </c>
      <c r="H58" s="128">
        <v>3575</v>
      </c>
    </row>
    <row r="59" spans="2:8" ht="45.75" customHeight="1" x14ac:dyDescent="0.15">
      <c r="B59" s="126"/>
      <c r="C59" s="1226" t="s">
        <v>589</v>
      </c>
      <c r="D59" s="1227"/>
      <c r="E59" s="1228"/>
      <c r="F59" s="127">
        <v>1604</v>
      </c>
      <c r="G59" s="127">
        <v>2398</v>
      </c>
      <c r="H59" s="128">
        <v>3041</v>
      </c>
    </row>
    <row r="60" spans="2:8" ht="45.75" customHeight="1" x14ac:dyDescent="0.15">
      <c r="B60" s="126"/>
      <c r="C60" s="1226" t="s">
        <v>590</v>
      </c>
      <c r="D60" s="1227"/>
      <c r="E60" s="1228"/>
      <c r="F60" s="127">
        <v>722</v>
      </c>
      <c r="G60" s="127">
        <v>706</v>
      </c>
      <c r="H60" s="128">
        <v>689</v>
      </c>
    </row>
    <row r="61" spans="2:8" ht="45.75" customHeight="1" x14ac:dyDescent="0.15">
      <c r="B61" s="126"/>
      <c r="C61" s="1226" t="s">
        <v>591</v>
      </c>
      <c r="D61" s="1227"/>
      <c r="E61" s="1228"/>
      <c r="F61" s="127">
        <v>288</v>
      </c>
      <c r="G61" s="127">
        <v>283</v>
      </c>
      <c r="H61" s="128">
        <v>276</v>
      </c>
    </row>
    <row r="62" spans="2:8" ht="45.75" customHeight="1" thickBot="1" x14ac:dyDescent="0.2">
      <c r="B62" s="129"/>
      <c r="C62" s="1229" t="s">
        <v>592</v>
      </c>
      <c r="D62" s="1230"/>
      <c r="E62" s="1231"/>
      <c r="F62" s="130">
        <v>101</v>
      </c>
      <c r="G62" s="130">
        <v>81</v>
      </c>
      <c r="H62" s="131">
        <v>70</v>
      </c>
    </row>
    <row r="63" spans="2:8" ht="52.5" customHeight="1" thickBot="1" x14ac:dyDescent="0.2">
      <c r="B63" s="132"/>
      <c r="C63" s="1232" t="s">
        <v>51</v>
      </c>
      <c r="D63" s="1232"/>
      <c r="E63" s="1233"/>
      <c r="F63" s="133">
        <v>11177</v>
      </c>
      <c r="G63" s="133">
        <v>12336</v>
      </c>
      <c r="H63" s="134">
        <v>13488</v>
      </c>
    </row>
    <row r="64" spans="2:8" x14ac:dyDescent="0.15"/>
  </sheetData>
  <sheetProtection algorithmName="SHA-512" hashValue="qHg+lBQRKMHPxbK1dLS21Bub3/r9XFtwPG+Shl2wuvk010ULE3yQdDJcvMrUs+Ck7JJCbih4il8nSjq/tDOtsQ==" saltValue="9OL1G7pROcKmic+LdAqv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7" zoomScale="90" zoomScaleNormal="90" zoomScaleSheetLayoutView="55" workbookViewId="0">
      <selection activeCell="B121" sqref="B12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599</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558</v>
      </c>
      <c r="BQ50" s="1273"/>
      <c r="BR50" s="1273"/>
      <c r="BS50" s="1273"/>
      <c r="BT50" s="1273"/>
      <c r="BU50" s="1273"/>
      <c r="BV50" s="1273"/>
      <c r="BW50" s="1273"/>
      <c r="BX50" s="1273" t="s">
        <v>559</v>
      </c>
      <c r="BY50" s="1273"/>
      <c r="BZ50" s="1273"/>
      <c r="CA50" s="1273"/>
      <c r="CB50" s="1273"/>
      <c r="CC50" s="1273"/>
      <c r="CD50" s="1273"/>
      <c r="CE50" s="1273"/>
      <c r="CF50" s="1273" t="s">
        <v>560</v>
      </c>
      <c r="CG50" s="1273"/>
      <c r="CH50" s="1273"/>
      <c r="CI50" s="1273"/>
      <c r="CJ50" s="1273"/>
      <c r="CK50" s="1273"/>
      <c r="CL50" s="1273"/>
      <c r="CM50" s="1273"/>
      <c r="CN50" s="1273" t="s">
        <v>561</v>
      </c>
      <c r="CO50" s="1273"/>
      <c r="CP50" s="1273"/>
      <c r="CQ50" s="1273"/>
      <c r="CR50" s="1273"/>
      <c r="CS50" s="1273"/>
      <c r="CT50" s="1273"/>
      <c r="CU50" s="1273"/>
      <c r="CV50" s="1273" t="s">
        <v>562</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600</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602</v>
      </c>
      <c r="BC53" s="1277"/>
      <c r="BD53" s="1277"/>
      <c r="BE53" s="1277"/>
      <c r="BF53" s="1277"/>
      <c r="BG53" s="1277"/>
      <c r="BH53" s="1277"/>
      <c r="BI53" s="1277"/>
      <c r="BJ53" s="1277"/>
      <c r="BK53" s="1277"/>
      <c r="BL53" s="1277"/>
      <c r="BM53" s="1277"/>
      <c r="BN53" s="1277"/>
      <c r="BO53" s="1277"/>
      <c r="BP53" s="1278">
        <v>54</v>
      </c>
      <c r="BQ53" s="1278"/>
      <c r="BR53" s="1278"/>
      <c r="BS53" s="1278"/>
      <c r="BT53" s="1278"/>
      <c r="BU53" s="1278"/>
      <c r="BV53" s="1278"/>
      <c r="BW53" s="1278"/>
      <c r="BX53" s="1278">
        <v>55.6</v>
      </c>
      <c r="BY53" s="1278"/>
      <c r="BZ53" s="1278"/>
      <c r="CA53" s="1278"/>
      <c r="CB53" s="1278"/>
      <c r="CC53" s="1278"/>
      <c r="CD53" s="1278"/>
      <c r="CE53" s="1278"/>
      <c r="CF53" s="1278">
        <v>57.2</v>
      </c>
      <c r="CG53" s="1278"/>
      <c r="CH53" s="1278"/>
      <c r="CI53" s="1278"/>
      <c r="CJ53" s="1278"/>
      <c r="CK53" s="1278"/>
      <c r="CL53" s="1278"/>
      <c r="CM53" s="1278"/>
      <c r="CN53" s="1278">
        <v>58.5</v>
      </c>
      <c r="CO53" s="1278"/>
      <c r="CP53" s="1278"/>
      <c r="CQ53" s="1278"/>
      <c r="CR53" s="1278"/>
      <c r="CS53" s="1278"/>
      <c r="CT53" s="1278"/>
      <c r="CU53" s="1278"/>
      <c r="CV53" s="1278">
        <v>59.9</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603</v>
      </c>
      <c r="AO55" s="1273"/>
      <c r="AP55" s="1273"/>
      <c r="AQ55" s="1273"/>
      <c r="AR55" s="1273"/>
      <c r="AS55" s="1273"/>
      <c r="AT55" s="1273"/>
      <c r="AU55" s="1273"/>
      <c r="AV55" s="1273"/>
      <c r="AW55" s="1273"/>
      <c r="AX55" s="1273"/>
      <c r="AY55" s="1273"/>
      <c r="AZ55" s="1273"/>
      <c r="BA55" s="1273"/>
      <c r="BB55" s="1277" t="s">
        <v>601</v>
      </c>
      <c r="BC55" s="1277"/>
      <c r="BD55" s="1277"/>
      <c r="BE55" s="1277"/>
      <c r="BF55" s="1277"/>
      <c r="BG55" s="1277"/>
      <c r="BH55" s="1277"/>
      <c r="BI55" s="1277"/>
      <c r="BJ55" s="1277"/>
      <c r="BK55" s="1277"/>
      <c r="BL55" s="1277"/>
      <c r="BM55" s="1277"/>
      <c r="BN55" s="1277"/>
      <c r="BO55" s="1277"/>
      <c r="BP55" s="1278">
        <v>53.4</v>
      </c>
      <c r="BQ55" s="1278"/>
      <c r="BR55" s="1278"/>
      <c r="BS55" s="1278"/>
      <c r="BT55" s="1278"/>
      <c r="BU55" s="1278"/>
      <c r="BV55" s="1278"/>
      <c r="BW55" s="1278"/>
      <c r="BX55" s="1278">
        <v>48</v>
      </c>
      <c r="BY55" s="1278"/>
      <c r="BZ55" s="1278"/>
      <c r="CA55" s="1278"/>
      <c r="CB55" s="1278"/>
      <c r="CC55" s="1278"/>
      <c r="CD55" s="1278"/>
      <c r="CE55" s="1278"/>
      <c r="CF55" s="1278">
        <v>49.1</v>
      </c>
      <c r="CG55" s="1278"/>
      <c r="CH55" s="1278"/>
      <c r="CI55" s="1278"/>
      <c r="CJ55" s="1278"/>
      <c r="CK55" s="1278"/>
      <c r="CL55" s="1278"/>
      <c r="CM55" s="1278"/>
      <c r="CN55" s="1278">
        <v>41.5</v>
      </c>
      <c r="CO55" s="1278"/>
      <c r="CP55" s="1278"/>
      <c r="CQ55" s="1278"/>
      <c r="CR55" s="1278"/>
      <c r="CS55" s="1278"/>
      <c r="CT55" s="1278"/>
      <c r="CU55" s="1278"/>
      <c r="CV55" s="1278">
        <v>25.2</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602</v>
      </c>
      <c r="BC57" s="1277"/>
      <c r="BD57" s="1277"/>
      <c r="BE57" s="1277"/>
      <c r="BF57" s="1277"/>
      <c r="BG57" s="1277"/>
      <c r="BH57" s="1277"/>
      <c r="BI57" s="1277"/>
      <c r="BJ57" s="1277"/>
      <c r="BK57" s="1277"/>
      <c r="BL57" s="1277"/>
      <c r="BM57" s="1277"/>
      <c r="BN57" s="1277"/>
      <c r="BO57" s="1277"/>
      <c r="BP57" s="1278">
        <v>59.6</v>
      </c>
      <c r="BQ57" s="1278"/>
      <c r="BR57" s="1278"/>
      <c r="BS57" s="1278"/>
      <c r="BT57" s="1278"/>
      <c r="BU57" s="1278"/>
      <c r="BV57" s="1278"/>
      <c r="BW57" s="1278"/>
      <c r="BX57" s="1278">
        <v>60.8</v>
      </c>
      <c r="BY57" s="1278"/>
      <c r="BZ57" s="1278"/>
      <c r="CA57" s="1278"/>
      <c r="CB57" s="1278"/>
      <c r="CC57" s="1278"/>
      <c r="CD57" s="1278"/>
      <c r="CE57" s="1278"/>
      <c r="CF57" s="1278">
        <v>61</v>
      </c>
      <c r="CG57" s="1278"/>
      <c r="CH57" s="1278"/>
      <c r="CI57" s="1278"/>
      <c r="CJ57" s="1278"/>
      <c r="CK57" s="1278"/>
      <c r="CL57" s="1278"/>
      <c r="CM57" s="1278"/>
      <c r="CN57" s="1278">
        <v>61.7</v>
      </c>
      <c r="CO57" s="1278"/>
      <c r="CP57" s="1278"/>
      <c r="CQ57" s="1278"/>
      <c r="CR57" s="1278"/>
      <c r="CS57" s="1278"/>
      <c r="CT57" s="1278"/>
      <c r="CU57" s="1278"/>
      <c r="CV57" s="1278">
        <v>62.4</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604</v>
      </c>
    </row>
    <row r="64" spans="1:109" x14ac:dyDescent="0.15">
      <c r="B64" s="1248"/>
      <c r="G64" s="1255"/>
      <c r="I64" s="1288"/>
      <c r="J64" s="1288"/>
      <c r="K64" s="1288"/>
      <c r="L64" s="1288"/>
      <c r="M64" s="1288"/>
      <c r="N64" s="1289"/>
      <c r="AM64" s="1255"/>
      <c r="AN64" s="1255" t="s">
        <v>597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599</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558</v>
      </c>
      <c r="BQ72" s="1273"/>
      <c r="BR72" s="1273"/>
      <c r="BS72" s="1273"/>
      <c r="BT72" s="1273"/>
      <c r="BU72" s="1273"/>
      <c r="BV72" s="1273"/>
      <c r="BW72" s="1273"/>
      <c r="BX72" s="1273" t="s">
        <v>559</v>
      </c>
      <c r="BY72" s="1273"/>
      <c r="BZ72" s="1273"/>
      <c r="CA72" s="1273"/>
      <c r="CB72" s="1273"/>
      <c r="CC72" s="1273"/>
      <c r="CD72" s="1273"/>
      <c r="CE72" s="1273"/>
      <c r="CF72" s="1273" t="s">
        <v>560</v>
      </c>
      <c r="CG72" s="1273"/>
      <c r="CH72" s="1273"/>
      <c r="CI72" s="1273"/>
      <c r="CJ72" s="1273"/>
      <c r="CK72" s="1273"/>
      <c r="CL72" s="1273"/>
      <c r="CM72" s="1273"/>
      <c r="CN72" s="1273" t="s">
        <v>561</v>
      </c>
      <c r="CO72" s="1273"/>
      <c r="CP72" s="1273"/>
      <c r="CQ72" s="1273"/>
      <c r="CR72" s="1273"/>
      <c r="CS72" s="1273"/>
      <c r="CT72" s="1273"/>
      <c r="CU72" s="1273"/>
      <c r="CV72" s="1273" t="s">
        <v>562</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600</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606</v>
      </c>
      <c r="BC75" s="1277"/>
      <c r="BD75" s="1277"/>
      <c r="BE75" s="1277"/>
      <c r="BF75" s="1277"/>
      <c r="BG75" s="1277"/>
      <c r="BH75" s="1277"/>
      <c r="BI75" s="1277"/>
      <c r="BJ75" s="1277"/>
      <c r="BK75" s="1277"/>
      <c r="BL75" s="1277"/>
      <c r="BM75" s="1277"/>
      <c r="BN75" s="1277"/>
      <c r="BO75" s="1277"/>
      <c r="BP75" s="1278">
        <v>6.3</v>
      </c>
      <c r="BQ75" s="1278"/>
      <c r="BR75" s="1278"/>
      <c r="BS75" s="1278"/>
      <c r="BT75" s="1278"/>
      <c r="BU75" s="1278"/>
      <c r="BV75" s="1278"/>
      <c r="BW75" s="1278"/>
      <c r="BX75" s="1278">
        <v>5.7</v>
      </c>
      <c r="BY75" s="1278"/>
      <c r="BZ75" s="1278"/>
      <c r="CA75" s="1278"/>
      <c r="CB75" s="1278"/>
      <c r="CC75" s="1278"/>
      <c r="CD75" s="1278"/>
      <c r="CE75" s="1278"/>
      <c r="CF75" s="1278">
        <v>4.7</v>
      </c>
      <c r="CG75" s="1278"/>
      <c r="CH75" s="1278"/>
      <c r="CI75" s="1278"/>
      <c r="CJ75" s="1278"/>
      <c r="CK75" s="1278"/>
      <c r="CL75" s="1278"/>
      <c r="CM75" s="1278"/>
      <c r="CN75" s="1278">
        <v>3</v>
      </c>
      <c r="CO75" s="1278"/>
      <c r="CP75" s="1278"/>
      <c r="CQ75" s="1278"/>
      <c r="CR75" s="1278"/>
      <c r="CS75" s="1278"/>
      <c r="CT75" s="1278"/>
      <c r="CU75" s="1278"/>
      <c r="CV75" s="1278">
        <v>1.5</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603</v>
      </c>
      <c r="AO77" s="1273"/>
      <c r="AP77" s="1273"/>
      <c r="AQ77" s="1273"/>
      <c r="AR77" s="1273"/>
      <c r="AS77" s="1273"/>
      <c r="AT77" s="1273"/>
      <c r="AU77" s="1273"/>
      <c r="AV77" s="1273"/>
      <c r="AW77" s="1273"/>
      <c r="AX77" s="1273"/>
      <c r="AY77" s="1273"/>
      <c r="AZ77" s="1273"/>
      <c r="BA77" s="1273"/>
      <c r="BB77" s="1277" t="s">
        <v>601</v>
      </c>
      <c r="BC77" s="1277"/>
      <c r="BD77" s="1277"/>
      <c r="BE77" s="1277"/>
      <c r="BF77" s="1277"/>
      <c r="BG77" s="1277"/>
      <c r="BH77" s="1277"/>
      <c r="BI77" s="1277"/>
      <c r="BJ77" s="1277"/>
      <c r="BK77" s="1277"/>
      <c r="BL77" s="1277"/>
      <c r="BM77" s="1277"/>
      <c r="BN77" s="1277"/>
      <c r="BO77" s="1277"/>
      <c r="BP77" s="1278">
        <v>53.4</v>
      </c>
      <c r="BQ77" s="1278"/>
      <c r="BR77" s="1278"/>
      <c r="BS77" s="1278"/>
      <c r="BT77" s="1278"/>
      <c r="BU77" s="1278"/>
      <c r="BV77" s="1278"/>
      <c r="BW77" s="1278"/>
      <c r="BX77" s="1278">
        <v>48</v>
      </c>
      <c r="BY77" s="1278"/>
      <c r="BZ77" s="1278"/>
      <c r="CA77" s="1278"/>
      <c r="CB77" s="1278"/>
      <c r="CC77" s="1278"/>
      <c r="CD77" s="1278"/>
      <c r="CE77" s="1278"/>
      <c r="CF77" s="1278">
        <v>49.1</v>
      </c>
      <c r="CG77" s="1278"/>
      <c r="CH77" s="1278"/>
      <c r="CI77" s="1278"/>
      <c r="CJ77" s="1278"/>
      <c r="CK77" s="1278"/>
      <c r="CL77" s="1278"/>
      <c r="CM77" s="1278"/>
      <c r="CN77" s="1278">
        <v>41.5</v>
      </c>
      <c r="CO77" s="1278"/>
      <c r="CP77" s="1278"/>
      <c r="CQ77" s="1278"/>
      <c r="CR77" s="1278"/>
      <c r="CS77" s="1278"/>
      <c r="CT77" s="1278"/>
      <c r="CU77" s="1278"/>
      <c r="CV77" s="1278">
        <v>25.2</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606</v>
      </c>
      <c r="BC79" s="1277"/>
      <c r="BD79" s="1277"/>
      <c r="BE79" s="1277"/>
      <c r="BF79" s="1277"/>
      <c r="BG79" s="1277"/>
      <c r="BH79" s="1277"/>
      <c r="BI79" s="1277"/>
      <c r="BJ79" s="1277"/>
      <c r="BK79" s="1277"/>
      <c r="BL79" s="1277"/>
      <c r="BM79" s="1277"/>
      <c r="BN79" s="1277"/>
      <c r="BO79" s="1277"/>
      <c r="BP79" s="1278">
        <v>9.8000000000000007</v>
      </c>
      <c r="BQ79" s="1278"/>
      <c r="BR79" s="1278"/>
      <c r="BS79" s="1278"/>
      <c r="BT79" s="1278"/>
      <c r="BU79" s="1278"/>
      <c r="BV79" s="1278"/>
      <c r="BW79" s="1278"/>
      <c r="BX79" s="1278">
        <v>9.6</v>
      </c>
      <c r="BY79" s="1278"/>
      <c r="BZ79" s="1278"/>
      <c r="CA79" s="1278"/>
      <c r="CB79" s="1278"/>
      <c r="CC79" s="1278"/>
      <c r="CD79" s="1278"/>
      <c r="CE79" s="1278"/>
      <c r="CF79" s="1278">
        <v>9.5</v>
      </c>
      <c r="CG79" s="1278"/>
      <c r="CH79" s="1278"/>
      <c r="CI79" s="1278"/>
      <c r="CJ79" s="1278"/>
      <c r="CK79" s="1278"/>
      <c r="CL79" s="1278"/>
      <c r="CM79" s="1278"/>
      <c r="CN79" s="1278">
        <v>9.1999999999999993</v>
      </c>
      <c r="CO79" s="1278"/>
      <c r="CP79" s="1278"/>
      <c r="CQ79" s="1278"/>
      <c r="CR79" s="1278"/>
      <c r="CS79" s="1278"/>
      <c r="CT79" s="1278"/>
      <c r="CU79" s="1278"/>
      <c r="CV79" s="1278">
        <v>8.9</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1npgt0LAV4SzaCFlkyEfTeXb05hlSG/gfpUg/QzK6tZ6Y4vy0UJTNbAKoY8jYjn/bcDWxlFNU0PeHVPfQQYpig==" saltValue="Pzc8/Mf54X4JzzFgVhLws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70" workbookViewId="0">
      <selection activeCell="B121" sqref="B12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505</v>
      </c>
    </row>
  </sheetData>
  <sheetProtection algorithmName="SHA-512" hashValue="eHaHdSNyjUITKmVhRWU+PBzP5e+G841/QM5iUPx+Bhf1TeiZ/ZJc9yNOoH31/vKi0ITzKtPYyh+V9OaLLMiKLw==" saltValue="YiCLYpDzv4GhKA2B1vlI2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B121" sqref="B121"/>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505</v>
      </c>
    </row>
  </sheetData>
  <sheetProtection algorithmName="SHA-512" hashValue="5sFBBWbbmaZO1JSB/g9RDbtz/XK7bNEadBmyfVnS9FJ8hoXbFNSm5PNoXMbjtUklodwHybZRiFhBYZsaDroJbA==" saltValue="uxv7aHPpIOtBu8t0B2eO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555</v>
      </c>
      <c r="G2" s="148"/>
      <c r="H2" s="149"/>
    </row>
    <row r="3" spans="1:8" x14ac:dyDescent="0.15">
      <c r="A3" s="145" t="s">
        <v>548</v>
      </c>
      <c r="B3" s="150"/>
      <c r="C3" s="151"/>
      <c r="D3" s="152">
        <v>146697</v>
      </c>
      <c r="E3" s="153"/>
      <c r="F3" s="154">
        <v>88968</v>
      </c>
      <c r="G3" s="155"/>
      <c r="H3" s="156"/>
    </row>
    <row r="4" spans="1:8" x14ac:dyDescent="0.15">
      <c r="A4" s="157"/>
      <c r="B4" s="158"/>
      <c r="C4" s="159"/>
      <c r="D4" s="160">
        <v>80952</v>
      </c>
      <c r="E4" s="161"/>
      <c r="F4" s="162">
        <v>45482</v>
      </c>
      <c r="G4" s="163"/>
      <c r="H4" s="164"/>
    </row>
    <row r="5" spans="1:8" x14ac:dyDescent="0.15">
      <c r="A5" s="145" t="s">
        <v>550</v>
      </c>
      <c r="B5" s="150"/>
      <c r="C5" s="151"/>
      <c r="D5" s="152">
        <v>95935</v>
      </c>
      <c r="E5" s="153"/>
      <c r="F5" s="154">
        <v>85173</v>
      </c>
      <c r="G5" s="155"/>
      <c r="H5" s="156"/>
    </row>
    <row r="6" spans="1:8" x14ac:dyDescent="0.15">
      <c r="A6" s="157"/>
      <c r="B6" s="158"/>
      <c r="C6" s="159"/>
      <c r="D6" s="160">
        <v>49715</v>
      </c>
      <c r="E6" s="161"/>
      <c r="F6" s="162">
        <v>43913</v>
      </c>
      <c r="G6" s="163"/>
      <c r="H6" s="164"/>
    </row>
    <row r="7" spans="1:8" x14ac:dyDescent="0.15">
      <c r="A7" s="145" t="s">
        <v>551</v>
      </c>
      <c r="B7" s="150"/>
      <c r="C7" s="151"/>
      <c r="D7" s="152">
        <v>127339</v>
      </c>
      <c r="E7" s="153"/>
      <c r="F7" s="154">
        <v>94081</v>
      </c>
      <c r="G7" s="155"/>
      <c r="H7" s="156"/>
    </row>
    <row r="8" spans="1:8" x14ac:dyDescent="0.15">
      <c r="A8" s="157"/>
      <c r="B8" s="158"/>
      <c r="C8" s="159"/>
      <c r="D8" s="160">
        <v>80448</v>
      </c>
      <c r="E8" s="161"/>
      <c r="F8" s="162">
        <v>48949</v>
      </c>
      <c r="G8" s="163"/>
      <c r="H8" s="164"/>
    </row>
    <row r="9" spans="1:8" x14ac:dyDescent="0.15">
      <c r="A9" s="145" t="s">
        <v>552</v>
      </c>
      <c r="B9" s="150"/>
      <c r="C9" s="151"/>
      <c r="D9" s="152">
        <v>146490</v>
      </c>
      <c r="E9" s="153"/>
      <c r="F9" s="154">
        <v>92632</v>
      </c>
      <c r="G9" s="155"/>
      <c r="H9" s="156"/>
    </row>
    <row r="10" spans="1:8" x14ac:dyDescent="0.15">
      <c r="A10" s="157"/>
      <c r="B10" s="158"/>
      <c r="C10" s="159"/>
      <c r="D10" s="160">
        <v>75177</v>
      </c>
      <c r="E10" s="161"/>
      <c r="F10" s="162">
        <v>47978</v>
      </c>
      <c r="G10" s="163"/>
      <c r="H10" s="164"/>
    </row>
    <row r="11" spans="1:8" x14ac:dyDescent="0.15">
      <c r="A11" s="145" t="s">
        <v>553</v>
      </c>
      <c r="B11" s="150"/>
      <c r="C11" s="151"/>
      <c r="D11" s="152">
        <v>153865</v>
      </c>
      <c r="E11" s="153"/>
      <c r="F11" s="154">
        <v>96469</v>
      </c>
      <c r="G11" s="155"/>
      <c r="H11" s="156"/>
    </row>
    <row r="12" spans="1:8" x14ac:dyDescent="0.15">
      <c r="A12" s="157"/>
      <c r="B12" s="158"/>
      <c r="C12" s="165"/>
      <c r="D12" s="160">
        <v>67257</v>
      </c>
      <c r="E12" s="161"/>
      <c r="F12" s="162">
        <v>49775</v>
      </c>
      <c r="G12" s="163"/>
      <c r="H12" s="164"/>
    </row>
    <row r="13" spans="1:8" x14ac:dyDescent="0.15">
      <c r="A13" s="145"/>
      <c r="B13" s="150"/>
      <c r="C13" s="166"/>
      <c r="D13" s="167">
        <v>134065</v>
      </c>
      <c r="E13" s="168"/>
      <c r="F13" s="169">
        <v>91465</v>
      </c>
      <c r="G13" s="170"/>
      <c r="H13" s="156"/>
    </row>
    <row r="14" spans="1:8" x14ac:dyDescent="0.15">
      <c r="A14" s="157"/>
      <c r="B14" s="158"/>
      <c r="C14" s="159"/>
      <c r="D14" s="160">
        <v>70710</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2.91</v>
      </c>
      <c r="C19" s="171">
        <f>ROUND(VALUE(SUBSTITUTE(実質収支比率等に係る経年分析!G$48,"▲","-")),2)</f>
        <v>2.12</v>
      </c>
      <c r="D19" s="171">
        <f>ROUND(VALUE(SUBSTITUTE(実質収支比率等に係る経年分析!H$48,"▲","-")),2)</f>
        <v>2.2799999999999998</v>
      </c>
      <c r="E19" s="171">
        <f>ROUND(VALUE(SUBSTITUTE(実質収支比率等に係る経年分析!I$48,"▲","-")),2)</f>
        <v>1</v>
      </c>
      <c r="F19" s="171">
        <f>ROUND(VALUE(SUBSTITUTE(実質収支比率等に係る経年分析!J$48,"▲","-")),2)</f>
        <v>4.67</v>
      </c>
    </row>
    <row r="20" spans="1:11" x14ac:dyDescent="0.15">
      <c r="A20" s="171" t="s">
        <v>55</v>
      </c>
      <c r="B20" s="171">
        <f>ROUND(VALUE(SUBSTITUTE(実質収支比率等に係る経年分析!F$47,"▲","-")),2)</f>
        <v>20.82</v>
      </c>
      <c r="C20" s="171">
        <f>ROUND(VALUE(SUBSTITUTE(実質収支比率等に係る経年分析!G$47,"▲","-")),2)</f>
        <v>21.11</v>
      </c>
      <c r="D20" s="171">
        <f>ROUND(VALUE(SUBSTITUTE(実質収支比率等に係る経年分析!H$47,"▲","-")),2)</f>
        <v>21.64</v>
      </c>
      <c r="E20" s="171">
        <f>ROUND(VALUE(SUBSTITUTE(実質収支比率等に係る経年分析!I$47,"▲","-")),2)</f>
        <v>21.51</v>
      </c>
      <c r="F20" s="171">
        <f>ROUND(VALUE(SUBSTITUTE(実質収支比率等に係る経年分析!J$47,"▲","-")),2)</f>
        <v>23.86</v>
      </c>
    </row>
    <row r="21" spans="1:11" x14ac:dyDescent="0.15">
      <c r="A21" s="171" t="s">
        <v>56</v>
      </c>
      <c r="B21" s="171">
        <f>IF(ISNUMBER(VALUE(SUBSTITUTE(実質収支比率等に係る経年分析!F$49,"▲","-"))),ROUND(VALUE(SUBSTITUTE(実質収支比率等に係る経年分析!F$49,"▲","-")),2),NA())</f>
        <v>5.3</v>
      </c>
      <c r="C21" s="171">
        <f>IF(ISNUMBER(VALUE(SUBSTITUTE(実質収支比率等に係る経年分析!G$49,"▲","-"))),ROUND(VALUE(SUBSTITUTE(実質収支比率等に係る経年分析!G$49,"▲","-")),2),NA())</f>
        <v>5.29</v>
      </c>
      <c r="D21" s="171">
        <f>IF(ISNUMBER(VALUE(SUBSTITUTE(実質収支比率等に係る経年分析!H$49,"▲","-"))),ROUND(VALUE(SUBSTITUTE(実質収支比率等に係る経年分析!H$49,"▲","-")),2),NA())</f>
        <v>7.09</v>
      </c>
      <c r="E21" s="171">
        <f>IF(ISNUMBER(VALUE(SUBSTITUTE(実質収支比率等に係る経年分析!I$49,"▲","-"))),ROUND(VALUE(SUBSTITUTE(実質収支比率等に係る経年分析!I$49,"▲","-")),2),NA())</f>
        <v>5.58</v>
      </c>
      <c r="F21" s="171">
        <f>IF(ISNUMBER(VALUE(SUBSTITUTE(実質収支比率等に係る経年分析!J$49,"▲","-"))),ROUND(VALUE(SUBSTITUTE(実質収支比率等に係る経年分析!J$49,"▲","-")),2),NA())</f>
        <v>9.74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1.1399999999999999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15">
      <c r="A32" s="172" t="str">
        <f>IF(連結実質赤字比率に係る赤字・黒字の構成分析!C$38="",NA(),連結実質赤字比率に係る赤字・黒字の構成分析!C$38)</f>
        <v>宅地開発事業特別会計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0.37</v>
      </c>
    </row>
    <row r="33" spans="1:16" x14ac:dyDescent="0.15">
      <c r="A33" s="172" t="str">
        <f>IF(連結実質赤字比率に係る赤字・黒字の構成分析!C$37="",NA(),連結実質赤字比率に係る赤字・黒字の構成分析!C$37)</f>
        <v>交通船事業会計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0.92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1.67</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4.66</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9.01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7.79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8.4499999999999993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9.74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3253</v>
      </c>
      <c r="E42" s="173"/>
      <c r="F42" s="173"/>
      <c r="G42" s="173">
        <f>'実質公債費比率（分子）の構造'!L$52</f>
        <v>3212</v>
      </c>
      <c r="H42" s="173"/>
      <c r="I42" s="173"/>
      <c r="J42" s="173">
        <f>'実質公債費比率（分子）の構造'!M$52</f>
        <v>3120</v>
      </c>
      <c r="K42" s="173"/>
      <c r="L42" s="173"/>
      <c r="M42" s="173">
        <f>'実質公債費比率（分子）の構造'!N$52</f>
        <v>3065</v>
      </c>
      <c r="N42" s="173"/>
      <c r="O42" s="173"/>
      <c r="P42" s="173">
        <f>'実質公債費比率（分子）の構造'!O$52</f>
        <v>3066</v>
      </c>
    </row>
    <row r="43" spans="1:16" x14ac:dyDescent="0.15">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f>'実質公債費比率（分子）の構造'!K$49</f>
        <v>408</v>
      </c>
      <c r="C45" s="173"/>
      <c r="D45" s="173"/>
      <c r="E45" s="173">
        <f>'実質公債費比率（分子）の構造'!L$49</f>
        <v>305</v>
      </c>
      <c r="F45" s="173"/>
      <c r="G45" s="173"/>
      <c r="H45" s="173">
        <f>'実質公債費比率（分子）の構造'!M$49</f>
        <v>55</v>
      </c>
      <c r="I45" s="173"/>
      <c r="J45" s="173"/>
      <c r="K45" s="173">
        <f>'実質公債費比率（分子）の構造'!N$49</f>
        <v>1</v>
      </c>
      <c r="L45" s="173"/>
      <c r="M45" s="173"/>
      <c r="N45" s="173">
        <f>'実質公債費比率（分子）の構造'!O$49</f>
        <v>20</v>
      </c>
      <c r="O45" s="173"/>
      <c r="P45" s="173"/>
    </row>
    <row r="46" spans="1:16" x14ac:dyDescent="0.15">
      <c r="A46" s="173" t="s">
        <v>67</v>
      </c>
      <c r="B46" s="173">
        <f>'実質公債費比率（分子）の構造'!K$48</f>
        <v>323</v>
      </c>
      <c r="C46" s="173"/>
      <c r="D46" s="173"/>
      <c r="E46" s="173">
        <f>'実質公債費比率（分子）の構造'!L$48</f>
        <v>321</v>
      </c>
      <c r="F46" s="173"/>
      <c r="G46" s="173"/>
      <c r="H46" s="173">
        <f>'実質公債費比率（分子）の構造'!M$48</f>
        <v>351</v>
      </c>
      <c r="I46" s="173"/>
      <c r="J46" s="173"/>
      <c r="K46" s="173">
        <f>'実質公債費比率（分子）の構造'!N$48</f>
        <v>306</v>
      </c>
      <c r="L46" s="173"/>
      <c r="M46" s="173"/>
      <c r="N46" s="173">
        <f>'実質公債費比率（分子）の構造'!O$48</f>
        <v>322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3103</v>
      </c>
      <c r="C49" s="173"/>
      <c r="D49" s="173"/>
      <c r="E49" s="173">
        <f>'実質公債費比率（分子）の構造'!L$45</f>
        <v>3144</v>
      </c>
      <c r="F49" s="173"/>
      <c r="G49" s="173"/>
      <c r="H49" s="173">
        <f>'実質公債費比率（分子）の構造'!M$45</f>
        <v>3009</v>
      </c>
      <c r="I49" s="173"/>
      <c r="J49" s="173"/>
      <c r="K49" s="173">
        <f>'実質公債費比率（分子）の構造'!N$45</f>
        <v>2827</v>
      </c>
      <c r="L49" s="173"/>
      <c r="M49" s="173"/>
      <c r="N49" s="173">
        <f>'実質公債費比率（分子）の構造'!O$45</f>
        <v>2822</v>
      </c>
      <c r="O49" s="173"/>
      <c r="P49" s="173"/>
    </row>
    <row r="50" spans="1:16" x14ac:dyDescent="0.15">
      <c r="A50" s="173" t="s">
        <v>71</v>
      </c>
      <c r="B50" s="173" t="e">
        <f>NA()</f>
        <v>#N/A</v>
      </c>
      <c r="C50" s="173">
        <f>IF(ISNUMBER('実質公債費比率（分子）の構造'!K$53),'実質公債費比率（分子）の構造'!K$53,NA())</f>
        <v>584</v>
      </c>
      <c r="D50" s="173" t="e">
        <f>NA()</f>
        <v>#N/A</v>
      </c>
      <c r="E50" s="173" t="e">
        <f>NA()</f>
        <v>#N/A</v>
      </c>
      <c r="F50" s="173">
        <f>IF(ISNUMBER('実質公債費比率（分子）の構造'!L$53),'実質公債費比率（分子）の構造'!L$53,NA())</f>
        <v>559</v>
      </c>
      <c r="G50" s="173" t="e">
        <f>NA()</f>
        <v>#N/A</v>
      </c>
      <c r="H50" s="173" t="e">
        <f>NA()</f>
        <v>#N/A</v>
      </c>
      <c r="I50" s="173">
        <f>IF(ISNUMBER('実質公債費比率（分子）の構造'!M$53),'実質公債費比率（分子）の構造'!M$53,NA())</f>
        <v>296</v>
      </c>
      <c r="J50" s="173" t="e">
        <f>NA()</f>
        <v>#N/A</v>
      </c>
      <c r="K50" s="173" t="e">
        <f>NA()</f>
        <v>#N/A</v>
      </c>
      <c r="L50" s="173">
        <f>IF(ISNUMBER('実質公債費比率（分子）の構造'!N$53),'実質公債費比率（分子）の構造'!N$53,NA())</f>
        <v>70</v>
      </c>
      <c r="M50" s="173" t="e">
        <f>NA()</f>
        <v>#N/A</v>
      </c>
      <c r="N50" s="173" t="e">
        <f>NA()</f>
        <v>#N/A</v>
      </c>
      <c r="O50" s="173">
        <f>IF(ISNUMBER('実質公債費比率（分子）の構造'!O$53),'実質公債費比率（分子）の構造'!O$53,NA())</f>
        <v>99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25025</v>
      </c>
      <c r="E56" s="172"/>
      <c r="F56" s="172"/>
      <c r="G56" s="172">
        <f>'将来負担比率（分子）の構造'!J$52</f>
        <v>24368</v>
      </c>
      <c r="H56" s="172"/>
      <c r="I56" s="172"/>
      <c r="J56" s="172">
        <f>'将来負担比率（分子）の構造'!K$52</f>
        <v>23497</v>
      </c>
      <c r="K56" s="172"/>
      <c r="L56" s="172"/>
      <c r="M56" s="172">
        <f>'将来負担比率（分子）の構造'!L$52</f>
        <v>23806</v>
      </c>
      <c r="N56" s="172"/>
      <c r="O56" s="172"/>
      <c r="P56" s="172">
        <f>'将来負担比率（分子）の構造'!M$52</f>
        <v>22181</v>
      </c>
    </row>
    <row r="57" spans="1:16" x14ac:dyDescent="0.15">
      <c r="A57" s="172" t="s">
        <v>42</v>
      </c>
      <c r="B57" s="172"/>
      <c r="C57" s="172"/>
      <c r="D57" s="172">
        <f>'将来負担比率（分子）の構造'!I$51</f>
        <v>731</v>
      </c>
      <c r="E57" s="172"/>
      <c r="F57" s="172"/>
      <c r="G57" s="172">
        <f>'将来負担比率（分子）の構造'!J$51</f>
        <v>706</v>
      </c>
      <c r="H57" s="172"/>
      <c r="I57" s="172"/>
      <c r="J57" s="172">
        <f>'将来負担比率（分子）の構造'!K$51</f>
        <v>703</v>
      </c>
      <c r="K57" s="172"/>
      <c r="L57" s="172"/>
      <c r="M57" s="172">
        <f>'将来負担比率（分子）の構造'!L$51</f>
        <v>725</v>
      </c>
      <c r="N57" s="172"/>
      <c r="O57" s="172"/>
      <c r="P57" s="172">
        <f>'将来負担比率（分子）の構造'!M$51</f>
        <v>964</v>
      </c>
    </row>
    <row r="58" spans="1:16" x14ac:dyDescent="0.15">
      <c r="A58" s="172" t="s">
        <v>41</v>
      </c>
      <c r="B58" s="172"/>
      <c r="C58" s="172"/>
      <c r="D58" s="172">
        <f>'将来負担比率（分子）の構造'!I$50</f>
        <v>13574</v>
      </c>
      <c r="E58" s="172"/>
      <c r="F58" s="172"/>
      <c r="G58" s="172">
        <f>'将来負担比率（分子）の構造'!J$50</f>
        <v>13141</v>
      </c>
      <c r="H58" s="172"/>
      <c r="I58" s="172"/>
      <c r="J58" s="172">
        <f>'将来負担比率（分子）の構造'!K$50</f>
        <v>12555</v>
      </c>
      <c r="K58" s="172"/>
      <c r="L58" s="172"/>
      <c r="M58" s="172">
        <f>'将来負担比率（分子）の構造'!L$50</f>
        <v>12844</v>
      </c>
      <c r="N58" s="172"/>
      <c r="O58" s="172"/>
      <c r="P58" s="172">
        <f>'将来負担比率（分子）の構造'!M$50</f>
        <v>14091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110</v>
      </c>
      <c r="C61" s="172"/>
      <c r="D61" s="172"/>
      <c r="E61" s="172">
        <f>'将来負担比率（分子）の構造'!J$46</f>
        <v>14</v>
      </c>
      <c r="F61" s="172"/>
      <c r="G61" s="172"/>
      <c r="H61" s="172">
        <f>'将来負担比率（分子）の構造'!K$46</f>
        <v>13</v>
      </c>
      <c r="I61" s="172"/>
      <c r="J61" s="172"/>
      <c r="K61" s="172">
        <f>'将来負担比率（分子）の構造'!L$46</f>
        <v>12</v>
      </c>
      <c r="L61" s="172"/>
      <c r="M61" s="172"/>
      <c r="N61" s="172">
        <f>'将来負担比率（分子）の構造'!M$46</f>
        <v>12</v>
      </c>
      <c r="O61" s="172"/>
      <c r="P61" s="172"/>
    </row>
    <row r="62" spans="1:16" x14ac:dyDescent="0.15">
      <c r="A62" s="172" t="s">
        <v>35</v>
      </c>
      <c r="B62" s="172">
        <f>'将来負担比率（分子）の構造'!I$45</f>
        <v>3481</v>
      </c>
      <c r="C62" s="172"/>
      <c r="D62" s="172"/>
      <c r="E62" s="172">
        <f>'将来負担比率（分子）の構造'!J$45</f>
        <v>3273</v>
      </c>
      <c r="F62" s="172"/>
      <c r="G62" s="172"/>
      <c r="H62" s="172">
        <f>'将来負担比率（分子）の構造'!K$45</f>
        <v>3184</v>
      </c>
      <c r="I62" s="172"/>
      <c r="J62" s="172"/>
      <c r="K62" s="172">
        <f>'将来負担比率（分子）の構造'!L$45</f>
        <v>3079</v>
      </c>
      <c r="L62" s="172"/>
      <c r="M62" s="172"/>
      <c r="N62" s="172">
        <f>'将来負担比率（分子）の構造'!M$45</f>
        <v>3065</v>
      </c>
      <c r="O62" s="172"/>
      <c r="P62" s="172"/>
    </row>
    <row r="63" spans="1:16" x14ac:dyDescent="0.15">
      <c r="A63" s="172" t="s">
        <v>34</v>
      </c>
      <c r="B63" s="172">
        <f>'将来負担比率（分子）の構造'!I$44</f>
        <v>589</v>
      </c>
      <c r="C63" s="172"/>
      <c r="D63" s="172"/>
      <c r="E63" s="172">
        <f>'将来負担比率（分子）の構造'!J$44</f>
        <v>816</v>
      </c>
      <c r="F63" s="172"/>
      <c r="G63" s="172"/>
      <c r="H63" s="172">
        <f>'将来負担比率（分子）の構造'!K$44</f>
        <v>770</v>
      </c>
      <c r="I63" s="172"/>
      <c r="J63" s="172"/>
      <c r="K63" s="172">
        <f>'将来負担比率（分子）の構造'!L$44</f>
        <v>770</v>
      </c>
      <c r="L63" s="172"/>
      <c r="M63" s="172"/>
      <c r="N63" s="172">
        <f>'将来負担比率（分子）の構造'!M$44</f>
        <v>751</v>
      </c>
      <c r="O63" s="172"/>
      <c r="P63" s="172"/>
    </row>
    <row r="64" spans="1:16" x14ac:dyDescent="0.15">
      <c r="A64" s="172" t="s">
        <v>33</v>
      </c>
      <c r="B64" s="172">
        <f>'将来負担比率（分子）の構造'!I$43</f>
        <v>3445</v>
      </c>
      <c r="C64" s="172"/>
      <c r="D64" s="172"/>
      <c r="E64" s="172">
        <f>'将来負担比率（分子）の構造'!J$43</f>
        <v>3162</v>
      </c>
      <c r="F64" s="172"/>
      <c r="G64" s="172"/>
      <c r="H64" s="172">
        <f>'将来負担比率（分子）の構造'!K$43</f>
        <v>3049</v>
      </c>
      <c r="I64" s="172"/>
      <c r="J64" s="172"/>
      <c r="K64" s="172">
        <f>'将来負担比率（分子）の構造'!L$43</f>
        <v>2864</v>
      </c>
      <c r="L64" s="172"/>
      <c r="M64" s="172"/>
      <c r="N64" s="172">
        <f>'将来負担比率（分子）の構造'!M$43</f>
        <v>2793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28016</v>
      </c>
      <c r="C66" s="172"/>
      <c r="D66" s="172"/>
      <c r="E66" s="172">
        <f>'将来負担比率（分子）の構造'!J$41</f>
        <v>26734</v>
      </c>
      <c r="F66" s="172"/>
      <c r="G66" s="172"/>
      <c r="H66" s="172">
        <f>'将来負担比率（分子）の構造'!K$41</f>
        <v>26021</v>
      </c>
      <c r="I66" s="172"/>
      <c r="J66" s="172"/>
      <c r="K66" s="172">
        <f>'将来負担比率（分子）の構造'!L$41</f>
        <v>26852</v>
      </c>
      <c r="L66" s="172"/>
      <c r="M66" s="172"/>
      <c r="N66" s="172">
        <f>'将来負担比率（分子）の構造'!M$41</f>
        <v>26723</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2813</v>
      </c>
      <c r="C72" s="176">
        <f>基金残高に係る経年分析!G55</f>
        <v>2818</v>
      </c>
      <c r="D72" s="176">
        <f>基金残高に係る経年分析!H55</f>
        <v>3241</v>
      </c>
    </row>
    <row r="73" spans="1:16" x14ac:dyDescent="0.15">
      <c r="A73" s="175" t="s">
        <v>78</v>
      </c>
      <c r="B73" s="176">
        <f>基金残高に係る経年分析!F56</f>
        <v>2338</v>
      </c>
      <c r="C73" s="176">
        <f>基金残高に係る経年分析!G56</f>
        <v>2492</v>
      </c>
      <c r="D73" s="176">
        <f>基金残高に係る経年分析!H56</f>
        <v>2495</v>
      </c>
    </row>
    <row r="74" spans="1:16" x14ac:dyDescent="0.15">
      <c r="A74" s="175" t="s">
        <v>79</v>
      </c>
      <c r="B74" s="176">
        <f>基金残高に係る経年分析!F57</f>
        <v>6025</v>
      </c>
      <c r="C74" s="176">
        <f>基金残高に係る経年分析!G57</f>
        <v>7027</v>
      </c>
      <c r="D74" s="176">
        <f>基金残高に係る経年分析!H57</f>
        <v>7752</v>
      </c>
    </row>
  </sheetData>
  <sheetProtection algorithmName="SHA-512" hashValue="Gt4FIxC/T9kvPs0gGYKGH1kt+xfe6pGiVKZJlspRL+7rcwX1NVnBfCLIDWlOp1oaOnbrW6TtF2UhBdS6PE1XAA==" saltValue="nUUCY5jK1AUvmyw+4MQG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3" t="s">
        <v>219</v>
      </c>
      <c r="AQ4" s="743"/>
      <c r="AR4" s="743"/>
      <c r="AS4" s="743"/>
      <c r="AT4" s="743"/>
      <c r="AU4" s="743"/>
      <c r="AV4" s="743"/>
      <c r="AW4" s="743"/>
      <c r="AX4" s="743"/>
      <c r="AY4" s="743"/>
      <c r="AZ4" s="743"/>
      <c r="BA4" s="743"/>
      <c r="BB4" s="743"/>
      <c r="BC4" s="743"/>
      <c r="BD4" s="743"/>
      <c r="BE4" s="743"/>
      <c r="BF4" s="743"/>
      <c r="BG4" s="743" t="s">
        <v>220</v>
      </c>
      <c r="BH4" s="743"/>
      <c r="BI4" s="743"/>
      <c r="BJ4" s="743"/>
      <c r="BK4" s="743"/>
      <c r="BL4" s="743"/>
      <c r="BM4" s="743"/>
      <c r="BN4" s="743"/>
      <c r="BO4" s="743" t="s">
        <v>217</v>
      </c>
      <c r="BP4" s="743"/>
      <c r="BQ4" s="743"/>
      <c r="BR4" s="743"/>
      <c r="BS4" s="743" t="s">
        <v>221</v>
      </c>
      <c r="BT4" s="743"/>
      <c r="BU4" s="743"/>
      <c r="BV4" s="743"/>
      <c r="BW4" s="743"/>
      <c r="BX4" s="743"/>
      <c r="BY4" s="743"/>
      <c r="BZ4" s="743"/>
      <c r="CA4" s="743"/>
      <c r="CB4" s="743"/>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223</v>
      </c>
      <c r="C5" s="697"/>
      <c r="D5" s="697"/>
      <c r="E5" s="697"/>
      <c r="F5" s="697"/>
      <c r="G5" s="697"/>
      <c r="H5" s="697"/>
      <c r="I5" s="697"/>
      <c r="J5" s="697"/>
      <c r="K5" s="697"/>
      <c r="L5" s="697"/>
      <c r="M5" s="697"/>
      <c r="N5" s="697"/>
      <c r="O5" s="697"/>
      <c r="P5" s="697"/>
      <c r="Q5" s="698"/>
      <c r="R5" s="681">
        <v>2703754</v>
      </c>
      <c r="S5" s="682"/>
      <c r="T5" s="682"/>
      <c r="U5" s="682"/>
      <c r="V5" s="682"/>
      <c r="W5" s="682"/>
      <c r="X5" s="682"/>
      <c r="Y5" s="725"/>
      <c r="Z5" s="744">
        <v>9.4</v>
      </c>
      <c r="AA5" s="744"/>
      <c r="AB5" s="744"/>
      <c r="AC5" s="744"/>
      <c r="AD5" s="745">
        <v>2658490</v>
      </c>
      <c r="AE5" s="745"/>
      <c r="AF5" s="745"/>
      <c r="AG5" s="745"/>
      <c r="AH5" s="745"/>
      <c r="AI5" s="745"/>
      <c r="AJ5" s="745"/>
      <c r="AK5" s="745"/>
      <c r="AL5" s="726">
        <v>19.899999999999999</v>
      </c>
      <c r="AM5" s="701"/>
      <c r="AN5" s="701"/>
      <c r="AO5" s="727"/>
      <c r="AP5" s="696" t="s">
        <v>224</v>
      </c>
      <c r="AQ5" s="697"/>
      <c r="AR5" s="697"/>
      <c r="AS5" s="697"/>
      <c r="AT5" s="697"/>
      <c r="AU5" s="697"/>
      <c r="AV5" s="697"/>
      <c r="AW5" s="697"/>
      <c r="AX5" s="697"/>
      <c r="AY5" s="697"/>
      <c r="AZ5" s="697"/>
      <c r="BA5" s="697"/>
      <c r="BB5" s="697"/>
      <c r="BC5" s="697"/>
      <c r="BD5" s="697"/>
      <c r="BE5" s="697"/>
      <c r="BF5" s="698"/>
      <c r="BG5" s="628">
        <v>2639880</v>
      </c>
      <c r="BH5" s="629"/>
      <c r="BI5" s="629"/>
      <c r="BJ5" s="629"/>
      <c r="BK5" s="629"/>
      <c r="BL5" s="629"/>
      <c r="BM5" s="629"/>
      <c r="BN5" s="630"/>
      <c r="BO5" s="655">
        <v>97.6</v>
      </c>
      <c r="BP5" s="655"/>
      <c r="BQ5" s="655"/>
      <c r="BR5" s="655"/>
      <c r="BS5" s="656">
        <v>15744</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210801</v>
      </c>
      <c r="S6" s="629"/>
      <c r="T6" s="629"/>
      <c r="U6" s="629"/>
      <c r="V6" s="629"/>
      <c r="W6" s="629"/>
      <c r="X6" s="629"/>
      <c r="Y6" s="630"/>
      <c r="Z6" s="655">
        <v>0.7</v>
      </c>
      <c r="AA6" s="655"/>
      <c r="AB6" s="655"/>
      <c r="AC6" s="655"/>
      <c r="AD6" s="656">
        <v>210801</v>
      </c>
      <c r="AE6" s="656"/>
      <c r="AF6" s="656"/>
      <c r="AG6" s="656"/>
      <c r="AH6" s="656"/>
      <c r="AI6" s="656"/>
      <c r="AJ6" s="656"/>
      <c r="AK6" s="656"/>
      <c r="AL6" s="631">
        <v>1.6</v>
      </c>
      <c r="AM6" s="632"/>
      <c r="AN6" s="632"/>
      <c r="AO6" s="657"/>
      <c r="AP6" s="625" t="s">
        <v>229</v>
      </c>
      <c r="AQ6" s="626"/>
      <c r="AR6" s="626"/>
      <c r="AS6" s="626"/>
      <c r="AT6" s="626"/>
      <c r="AU6" s="626"/>
      <c r="AV6" s="626"/>
      <c r="AW6" s="626"/>
      <c r="AX6" s="626"/>
      <c r="AY6" s="626"/>
      <c r="AZ6" s="626"/>
      <c r="BA6" s="626"/>
      <c r="BB6" s="626"/>
      <c r="BC6" s="626"/>
      <c r="BD6" s="626"/>
      <c r="BE6" s="626"/>
      <c r="BF6" s="627"/>
      <c r="BG6" s="628">
        <v>2639880</v>
      </c>
      <c r="BH6" s="629"/>
      <c r="BI6" s="629"/>
      <c r="BJ6" s="629"/>
      <c r="BK6" s="629"/>
      <c r="BL6" s="629"/>
      <c r="BM6" s="629"/>
      <c r="BN6" s="630"/>
      <c r="BO6" s="655">
        <v>97.6</v>
      </c>
      <c r="BP6" s="655"/>
      <c r="BQ6" s="655"/>
      <c r="BR6" s="655"/>
      <c r="BS6" s="656">
        <v>15744</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170364</v>
      </c>
      <c r="CS6" s="629"/>
      <c r="CT6" s="629"/>
      <c r="CU6" s="629"/>
      <c r="CV6" s="629"/>
      <c r="CW6" s="629"/>
      <c r="CX6" s="629"/>
      <c r="CY6" s="630"/>
      <c r="CZ6" s="726">
        <v>0.6</v>
      </c>
      <c r="DA6" s="701"/>
      <c r="DB6" s="701"/>
      <c r="DC6" s="729"/>
      <c r="DD6" s="634" t="s">
        <v>127</v>
      </c>
      <c r="DE6" s="629"/>
      <c r="DF6" s="629"/>
      <c r="DG6" s="629"/>
      <c r="DH6" s="629"/>
      <c r="DI6" s="629"/>
      <c r="DJ6" s="629"/>
      <c r="DK6" s="629"/>
      <c r="DL6" s="629"/>
      <c r="DM6" s="629"/>
      <c r="DN6" s="629"/>
      <c r="DO6" s="629"/>
      <c r="DP6" s="630"/>
      <c r="DQ6" s="634">
        <v>170364</v>
      </c>
      <c r="DR6" s="629"/>
      <c r="DS6" s="629"/>
      <c r="DT6" s="629"/>
      <c r="DU6" s="629"/>
      <c r="DV6" s="629"/>
      <c r="DW6" s="629"/>
      <c r="DX6" s="629"/>
      <c r="DY6" s="629"/>
      <c r="DZ6" s="629"/>
      <c r="EA6" s="629"/>
      <c r="EB6" s="629"/>
      <c r="EC6" s="673"/>
    </row>
    <row r="7" spans="2:143" ht="11.25" customHeight="1" x14ac:dyDescent="0.15">
      <c r="B7" s="625" t="s">
        <v>231</v>
      </c>
      <c r="C7" s="626"/>
      <c r="D7" s="626"/>
      <c r="E7" s="626"/>
      <c r="F7" s="626"/>
      <c r="G7" s="626"/>
      <c r="H7" s="626"/>
      <c r="I7" s="626"/>
      <c r="J7" s="626"/>
      <c r="K7" s="626"/>
      <c r="L7" s="626"/>
      <c r="M7" s="626"/>
      <c r="N7" s="626"/>
      <c r="O7" s="626"/>
      <c r="P7" s="626"/>
      <c r="Q7" s="627"/>
      <c r="R7" s="628">
        <v>1401</v>
      </c>
      <c r="S7" s="629"/>
      <c r="T7" s="629"/>
      <c r="U7" s="629"/>
      <c r="V7" s="629"/>
      <c r="W7" s="629"/>
      <c r="X7" s="629"/>
      <c r="Y7" s="630"/>
      <c r="Z7" s="655">
        <v>0</v>
      </c>
      <c r="AA7" s="655"/>
      <c r="AB7" s="655"/>
      <c r="AC7" s="655"/>
      <c r="AD7" s="656">
        <v>1401</v>
      </c>
      <c r="AE7" s="656"/>
      <c r="AF7" s="656"/>
      <c r="AG7" s="656"/>
      <c r="AH7" s="656"/>
      <c r="AI7" s="656"/>
      <c r="AJ7" s="656"/>
      <c r="AK7" s="656"/>
      <c r="AL7" s="631">
        <v>0</v>
      </c>
      <c r="AM7" s="632"/>
      <c r="AN7" s="632"/>
      <c r="AO7" s="657"/>
      <c r="AP7" s="625" t="s">
        <v>232</v>
      </c>
      <c r="AQ7" s="626"/>
      <c r="AR7" s="626"/>
      <c r="AS7" s="626"/>
      <c r="AT7" s="626"/>
      <c r="AU7" s="626"/>
      <c r="AV7" s="626"/>
      <c r="AW7" s="626"/>
      <c r="AX7" s="626"/>
      <c r="AY7" s="626"/>
      <c r="AZ7" s="626"/>
      <c r="BA7" s="626"/>
      <c r="BB7" s="626"/>
      <c r="BC7" s="626"/>
      <c r="BD7" s="626"/>
      <c r="BE7" s="626"/>
      <c r="BF7" s="627"/>
      <c r="BG7" s="628">
        <v>1106687</v>
      </c>
      <c r="BH7" s="629"/>
      <c r="BI7" s="629"/>
      <c r="BJ7" s="629"/>
      <c r="BK7" s="629"/>
      <c r="BL7" s="629"/>
      <c r="BM7" s="629"/>
      <c r="BN7" s="630"/>
      <c r="BO7" s="655">
        <v>40.9</v>
      </c>
      <c r="BP7" s="655"/>
      <c r="BQ7" s="655"/>
      <c r="BR7" s="655"/>
      <c r="BS7" s="656">
        <v>15744</v>
      </c>
      <c r="BT7" s="656"/>
      <c r="BU7" s="656"/>
      <c r="BV7" s="656"/>
      <c r="BW7" s="656"/>
      <c r="BX7" s="656"/>
      <c r="BY7" s="656"/>
      <c r="BZ7" s="656"/>
      <c r="CA7" s="656"/>
      <c r="CB7" s="714"/>
      <c r="CD7" s="665" t="s">
        <v>233</v>
      </c>
      <c r="CE7" s="666"/>
      <c r="CF7" s="666"/>
      <c r="CG7" s="666"/>
      <c r="CH7" s="666"/>
      <c r="CI7" s="666"/>
      <c r="CJ7" s="666"/>
      <c r="CK7" s="666"/>
      <c r="CL7" s="666"/>
      <c r="CM7" s="666"/>
      <c r="CN7" s="666"/>
      <c r="CO7" s="666"/>
      <c r="CP7" s="666"/>
      <c r="CQ7" s="667"/>
      <c r="CR7" s="628">
        <v>4480333</v>
      </c>
      <c r="CS7" s="629"/>
      <c r="CT7" s="629"/>
      <c r="CU7" s="629"/>
      <c r="CV7" s="629"/>
      <c r="CW7" s="629"/>
      <c r="CX7" s="629"/>
      <c r="CY7" s="630"/>
      <c r="CZ7" s="655">
        <v>16.100000000000001</v>
      </c>
      <c r="DA7" s="655"/>
      <c r="DB7" s="655"/>
      <c r="DC7" s="655"/>
      <c r="DD7" s="634">
        <v>103885</v>
      </c>
      <c r="DE7" s="629"/>
      <c r="DF7" s="629"/>
      <c r="DG7" s="629"/>
      <c r="DH7" s="629"/>
      <c r="DI7" s="629"/>
      <c r="DJ7" s="629"/>
      <c r="DK7" s="629"/>
      <c r="DL7" s="629"/>
      <c r="DM7" s="629"/>
      <c r="DN7" s="629"/>
      <c r="DO7" s="629"/>
      <c r="DP7" s="630"/>
      <c r="DQ7" s="634">
        <v>3044373</v>
      </c>
      <c r="DR7" s="629"/>
      <c r="DS7" s="629"/>
      <c r="DT7" s="629"/>
      <c r="DU7" s="629"/>
      <c r="DV7" s="629"/>
      <c r="DW7" s="629"/>
      <c r="DX7" s="629"/>
      <c r="DY7" s="629"/>
      <c r="DZ7" s="629"/>
      <c r="EA7" s="629"/>
      <c r="EB7" s="629"/>
      <c r="EC7" s="673"/>
    </row>
    <row r="8" spans="2:143" ht="11.25" customHeight="1" x14ac:dyDescent="0.15">
      <c r="B8" s="625" t="s">
        <v>234</v>
      </c>
      <c r="C8" s="626"/>
      <c r="D8" s="626"/>
      <c r="E8" s="626"/>
      <c r="F8" s="626"/>
      <c r="G8" s="626"/>
      <c r="H8" s="626"/>
      <c r="I8" s="626"/>
      <c r="J8" s="626"/>
      <c r="K8" s="626"/>
      <c r="L8" s="626"/>
      <c r="M8" s="626"/>
      <c r="N8" s="626"/>
      <c r="O8" s="626"/>
      <c r="P8" s="626"/>
      <c r="Q8" s="627"/>
      <c r="R8" s="628">
        <v>10544</v>
      </c>
      <c r="S8" s="629"/>
      <c r="T8" s="629"/>
      <c r="U8" s="629"/>
      <c r="V8" s="629"/>
      <c r="W8" s="629"/>
      <c r="X8" s="629"/>
      <c r="Y8" s="630"/>
      <c r="Z8" s="655">
        <v>0</v>
      </c>
      <c r="AA8" s="655"/>
      <c r="AB8" s="655"/>
      <c r="AC8" s="655"/>
      <c r="AD8" s="656">
        <v>10544</v>
      </c>
      <c r="AE8" s="656"/>
      <c r="AF8" s="656"/>
      <c r="AG8" s="656"/>
      <c r="AH8" s="656"/>
      <c r="AI8" s="656"/>
      <c r="AJ8" s="656"/>
      <c r="AK8" s="656"/>
      <c r="AL8" s="631">
        <v>0.1</v>
      </c>
      <c r="AM8" s="632"/>
      <c r="AN8" s="632"/>
      <c r="AO8" s="657"/>
      <c r="AP8" s="625" t="s">
        <v>235</v>
      </c>
      <c r="AQ8" s="626"/>
      <c r="AR8" s="626"/>
      <c r="AS8" s="626"/>
      <c r="AT8" s="626"/>
      <c r="AU8" s="626"/>
      <c r="AV8" s="626"/>
      <c r="AW8" s="626"/>
      <c r="AX8" s="626"/>
      <c r="AY8" s="626"/>
      <c r="AZ8" s="626"/>
      <c r="BA8" s="626"/>
      <c r="BB8" s="626"/>
      <c r="BC8" s="626"/>
      <c r="BD8" s="626"/>
      <c r="BE8" s="626"/>
      <c r="BF8" s="627"/>
      <c r="BG8" s="628">
        <v>48048</v>
      </c>
      <c r="BH8" s="629"/>
      <c r="BI8" s="629"/>
      <c r="BJ8" s="629"/>
      <c r="BK8" s="629"/>
      <c r="BL8" s="629"/>
      <c r="BM8" s="629"/>
      <c r="BN8" s="630"/>
      <c r="BO8" s="655">
        <v>1.8</v>
      </c>
      <c r="BP8" s="655"/>
      <c r="BQ8" s="655"/>
      <c r="BR8" s="655"/>
      <c r="BS8" s="656" t="s">
        <v>127</v>
      </c>
      <c r="BT8" s="656"/>
      <c r="BU8" s="656"/>
      <c r="BV8" s="656"/>
      <c r="BW8" s="656"/>
      <c r="BX8" s="656"/>
      <c r="BY8" s="656"/>
      <c r="BZ8" s="656"/>
      <c r="CA8" s="656"/>
      <c r="CB8" s="714"/>
      <c r="CD8" s="665" t="s">
        <v>236</v>
      </c>
      <c r="CE8" s="666"/>
      <c r="CF8" s="666"/>
      <c r="CG8" s="666"/>
      <c r="CH8" s="666"/>
      <c r="CI8" s="666"/>
      <c r="CJ8" s="666"/>
      <c r="CK8" s="666"/>
      <c r="CL8" s="666"/>
      <c r="CM8" s="666"/>
      <c r="CN8" s="666"/>
      <c r="CO8" s="666"/>
      <c r="CP8" s="666"/>
      <c r="CQ8" s="667"/>
      <c r="CR8" s="628">
        <v>7667760</v>
      </c>
      <c r="CS8" s="629"/>
      <c r="CT8" s="629"/>
      <c r="CU8" s="629"/>
      <c r="CV8" s="629"/>
      <c r="CW8" s="629"/>
      <c r="CX8" s="629"/>
      <c r="CY8" s="630"/>
      <c r="CZ8" s="655">
        <v>27.5</v>
      </c>
      <c r="DA8" s="655"/>
      <c r="DB8" s="655"/>
      <c r="DC8" s="655"/>
      <c r="DD8" s="634">
        <v>66688</v>
      </c>
      <c r="DE8" s="629"/>
      <c r="DF8" s="629"/>
      <c r="DG8" s="629"/>
      <c r="DH8" s="629"/>
      <c r="DI8" s="629"/>
      <c r="DJ8" s="629"/>
      <c r="DK8" s="629"/>
      <c r="DL8" s="629"/>
      <c r="DM8" s="629"/>
      <c r="DN8" s="629"/>
      <c r="DO8" s="629"/>
      <c r="DP8" s="630"/>
      <c r="DQ8" s="634">
        <v>3154938</v>
      </c>
      <c r="DR8" s="629"/>
      <c r="DS8" s="629"/>
      <c r="DT8" s="629"/>
      <c r="DU8" s="629"/>
      <c r="DV8" s="629"/>
      <c r="DW8" s="629"/>
      <c r="DX8" s="629"/>
      <c r="DY8" s="629"/>
      <c r="DZ8" s="629"/>
      <c r="EA8" s="629"/>
      <c r="EB8" s="629"/>
      <c r="EC8" s="673"/>
    </row>
    <row r="9" spans="2:143" ht="11.25" customHeight="1" x14ac:dyDescent="0.15">
      <c r="B9" s="625" t="s">
        <v>237</v>
      </c>
      <c r="C9" s="626"/>
      <c r="D9" s="626"/>
      <c r="E9" s="626"/>
      <c r="F9" s="626"/>
      <c r="G9" s="626"/>
      <c r="H9" s="626"/>
      <c r="I9" s="626"/>
      <c r="J9" s="626"/>
      <c r="K9" s="626"/>
      <c r="L9" s="626"/>
      <c r="M9" s="626"/>
      <c r="N9" s="626"/>
      <c r="O9" s="626"/>
      <c r="P9" s="626"/>
      <c r="Q9" s="627"/>
      <c r="R9" s="628">
        <v>13277</v>
      </c>
      <c r="S9" s="629"/>
      <c r="T9" s="629"/>
      <c r="U9" s="629"/>
      <c r="V9" s="629"/>
      <c r="W9" s="629"/>
      <c r="X9" s="629"/>
      <c r="Y9" s="630"/>
      <c r="Z9" s="655">
        <v>0</v>
      </c>
      <c r="AA9" s="655"/>
      <c r="AB9" s="655"/>
      <c r="AC9" s="655"/>
      <c r="AD9" s="656">
        <v>13277</v>
      </c>
      <c r="AE9" s="656"/>
      <c r="AF9" s="656"/>
      <c r="AG9" s="656"/>
      <c r="AH9" s="656"/>
      <c r="AI9" s="656"/>
      <c r="AJ9" s="656"/>
      <c r="AK9" s="656"/>
      <c r="AL9" s="631">
        <v>0.1</v>
      </c>
      <c r="AM9" s="632"/>
      <c r="AN9" s="632"/>
      <c r="AO9" s="657"/>
      <c r="AP9" s="625" t="s">
        <v>238</v>
      </c>
      <c r="AQ9" s="626"/>
      <c r="AR9" s="626"/>
      <c r="AS9" s="626"/>
      <c r="AT9" s="626"/>
      <c r="AU9" s="626"/>
      <c r="AV9" s="626"/>
      <c r="AW9" s="626"/>
      <c r="AX9" s="626"/>
      <c r="AY9" s="626"/>
      <c r="AZ9" s="626"/>
      <c r="BA9" s="626"/>
      <c r="BB9" s="626"/>
      <c r="BC9" s="626"/>
      <c r="BD9" s="626"/>
      <c r="BE9" s="626"/>
      <c r="BF9" s="627"/>
      <c r="BG9" s="628">
        <v>945316</v>
      </c>
      <c r="BH9" s="629"/>
      <c r="BI9" s="629"/>
      <c r="BJ9" s="629"/>
      <c r="BK9" s="629"/>
      <c r="BL9" s="629"/>
      <c r="BM9" s="629"/>
      <c r="BN9" s="630"/>
      <c r="BO9" s="655">
        <v>35</v>
      </c>
      <c r="BP9" s="655"/>
      <c r="BQ9" s="655"/>
      <c r="BR9" s="655"/>
      <c r="BS9" s="656" t="s">
        <v>127</v>
      </c>
      <c r="BT9" s="656"/>
      <c r="BU9" s="656"/>
      <c r="BV9" s="656"/>
      <c r="BW9" s="656"/>
      <c r="BX9" s="656"/>
      <c r="BY9" s="656"/>
      <c r="BZ9" s="656"/>
      <c r="CA9" s="656"/>
      <c r="CB9" s="714"/>
      <c r="CD9" s="665" t="s">
        <v>239</v>
      </c>
      <c r="CE9" s="666"/>
      <c r="CF9" s="666"/>
      <c r="CG9" s="666"/>
      <c r="CH9" s="666"/>
      <c r="CI9" s="666"/>
      <c r="CJ9" s="666"/>
      <c r="CK9" s="666"/>
      <c r="CL9" s="666"/>
      <c r="CM9" s="666"/>
      <c r="CN9" s="666"/>
      <c r="CO9" s="666"/>
      <c r="CP9" s="666"/>
      <c r="CQ9" s="667"/>
      <c r="CR9" s="628">
        <v>2928733</v>
      </c>
      <c r="CS9" s="629"/>
      <c r="CT9" s="629"/>
      <c r="CU9" s="629"/>
      <c r="CV9" s="629"/>
      <c r="CW9" s="629"/>
      <c r="CX9" s="629"/>
      <c r="CY9" s="630"/>
      <c r="CZ9" s="655">
        <v>10.5</v>
      </c>
      <c r="DA9" s="655"/>
      <c r="DB9" s="655"/>
      <c r="DC9" s="655"/>
      <c r="DD9" s="634">
        <v>335651</v>
      </c>
      <c r="DE9" s="629"/>
      <c r="DF9" s="629"/>
      <c r="DG9" s="629"/>
      <c r="DH9" s="629"/>
      <c r="DI9" s="629"/>
      <c r="DJ9" s="629"/>
      <c r="DK9" s="629"/>
      <c r="DL9" s="629"/>
      <c r="DM9" s="629"/>
      <c r="DN9" s="629"/>
      <c r="DO9" s="629"/>
      <c r="DP9" s="630"/>
      <c r="DQ9" s="634">
        <v>2090463</v>
      </c>
      <c r="DR9" s="629"/>
      <c r="DS9" s="629"/>
      <c r="DT9" s="629"/>
      <c r="DU9" s="629"/>
      <c r="DV9" s="629"/>
      <c r="DW9" s="629"/>
      <c r="DX9" s="629"/>
      <c r="DY9" s="629"/>
      <c r="DZ9" s="629"/>
      <c r="EA9" s="629"/>
      <c r="EB9" s="629"/>
      <c r="EC9" s="673"/>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58134</v>
      </c>
      <c r="BH10" s="629"/>
      <c r="BI10" s="629"/>
      <c r="BJ10" s="629"/>
      <c r="BK10" s="629"/>
      <c r="BL10" s="629"/>
      <c r="BM10" s="629"/>
      <c r="BN10" s="630"/>
      <c r="BO10" s="655">
        <v>2.2000000000000002</v>
      </c>
      <c r="BP10" s="655"/>
      <c r="BQ10" s="655"/>
      <c r="BR10" s="655"/>
      <c r="BS10" s="656" t="s">
        <v>127</v>
      </c>
      <c r="BT10" s="656"/>
      <c r="BU10" s="656"/>
      <c r="BV10" s="656"/>
      <c r="BW10" s="656"/>
      <c r="BX10" s="656"/>
      <c r="BY10" s="656"/>
      <c r="BZ10" s="656"/>
      <c r="CA10" s="656"/>
      <c r="CB10" s="714"/>
      <c r="CD10" s="665" t="s">
        <v>242</v>
      </c>
      <c r="CE10" s="666"/>
      <c r="CF10" s="666"/>
      <c r="CG10" s="666"/>
      <c r="CH10" s="666"/>
      <c r="CI10" s="666"/>
      <c r="CJ10" s="666"/>
      <c r="CK10" s="666"/>
      <c r="CL10" s="666"/>
      <c r="CM10" s="666"/>
      <c r="CN10" s="666"/>
      <c r="CO10" s="666"/>
      <c r="CP10" s="666"/>
      <c r="CQ10" s="667"/>
      <c r="CR10" s="628">
        <v>12699</v>
      </c>
      <c r="CS10" s="629"/>
      <c r="CT10" s="629"/>
      <c r="CU10" s="629"/>
      <c r="CV10" s="629"/>
      <c r="CW10" s="629"/>
      <c r="CX10" s="629"/>
      <c r="CY10" s="630"/>
      <c r="CZ10" s="655">
        <v>0</v>
      </c>
      <c r="DA10" s="655"/>
      <c r="DB10" s="655"/>
      <c r="DC10" s="655"/>
      <c r="DD10" s="634" t="s">
        <v>127</v>
      </c>
      <c r="DE10" s="629"/>
      <c r="DF10" s="629"/>
      <c r="DG10" s="629"/>
      <c r="DH10" s="629"/>
      <c r="DI10" s="629"/>
      <c r="DJ10" s="629"/>
      <c r="DK10" s="629"/>
      <c r="DL10" s="629"/>
      <c r="DM10" s="629"/>
      <c r="DN10" s="629"/>
      <c r="DO10" s="629"/>
      <c r="DP10" s="630"/>
      <c r="DQ10" s="634">
        <v>12699</v>
      </c>
      <c r="DR10" s="629"/>
      <c r="DS10" s="629"/>
      <c r="DT10" s="629"/>
      <c r="DU10" s="629"/>
      <c r="DV10" s="629"/>
      <c r="DW10" s="629"/>
      <c r="DX10" s="629"/>
      <c r="DY10" s="629"/>
      <c r="DZ10" s="629"/>
      <c r="EA10" s="629"/>
      <c r="EB10" s="629"/>
      <c r="EC10" s="673"/>
    </row>
    <row r="11" spans="2:143" ht="11.25" customHeight="1" x14ac:dyDescent="0.15">
      <c r="B11" s="625" t="s">
        <v>243</v>
      </c>
      <c r="C11" s="626"/>
      <c r="D11" s="626"/>
      <c r="E11" s="626"/>
      <c r="F11" s="626"/>
      <c r="G11" s="626"/>
      <c r="H11" s="626"/>
      <c r="I11" s="626"/>
      <c r="J11" s="626"/>
      <c r="K11" s="626"/>
      <c r="L11" s="626"/>
      <c r="M11" s="626"/>
      <c r="N11" s="626"/>
      <c r="O11" s="626"/>
      <c r="P11" s="626"/>
      <c r="Q11" s="627"/>
      <c r="R11" s="628">
        <v>718922</v>
      </c>
      <c r="S11" s="629"/>
      <c r="T11" s="629"/>
      <c r="U11" s="629"/>
      <c r="V11" s="629"/>
      <c r="W11" s="629"/>
      <c r="X11" s="629"/>
      <c r="Y11" s="630"/>
      <c r="Z11" s="631">
        <v>2.5</v>
      </c>
      <c r="AA11" s="632"/>
      <c r="AB11" s="632"/>
      <c r="AC11" s="633"/>
      <c r="AD11" s="634">
        <v>718922</v>
      </c>
      <c r="AE11" s="629"/>
      <c r="AF11" s="629"/>
      <c r="AG11" s="629"/>
      <c r="AH11" s="629"/>
      <c r="AI11" s="629"/>
      <c r="AJ11" s="629"/>
      <c r="AK11" s="630"/>
      <c r="AL11" s="631">
        <v>5.4</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55189</v>
      </c>
      <c r="BH11" s="629"/>
      <c r="BI11" s="629"/>
      <c r="BJ11" s="629"/>
      <c r="BK11" s="629"/>
      <c r="BL11" s="629"/>
      <c r="BM11" s="629"/>
      <c r="BN11" s="630"/>
      <c r="BO11" s="655">
        <v>2</v>
      </c>
      <c r="BP11" s="655"/>
      <c r="BQ11" s="655"/>
      <c r="BR11" s="655"/>
      <c r="BS11" s="656">
        <v>15744</v>
      </c>
      <c r="BT11" s="656"/>
      <c r="BU11" s="656"/>
      <c r="BV11" s="656"/>
      <c r="BW11" s="656"/>
      <c r="BX11" s="656"/>
      <c r="BY11" s="656"/>
      <c r="BZ11" s="656"/>
      <c r="CA11" s="656"/>
      <c r="CB11" s="714"/>
      <c r="CD11" s="665" t="s">
        <v>245</v>
      </c>
      <c r="CE11" s="666"/>
      <c r="CF11" s="666"/>
      <c r="CG11" s="666"/>
      <c r="CH11" s="666"/>
      <c r="CI11" s="666"/>
      <c r="CJ11" s="666"/>
      <c r="CK11" s="666"/>
      <c r="CL11" s="666"/>
      <c r="CM11" s="666"/>
      <c r="CN11" s="666"/>
      <c r="CO11" s="666"/>
      <c r="CP11" s="666"/>
      <c r="CQ11" s="667"/>
      <c r="CR11" s="628">
        <v>2232482</v>
      </c>
      <c r="CS11" s="629"/>
      <c r="CT11" s="629"/>
      <c r="CU11" s="629"/>
      <c r="CV11" s="629"/>
      <c r="CW11" s="629"/>
      <c r="CX11" s="629"/>
      <c r="CY11" s="630"/>
      <c r="CZ11" s="655">
        <v>8</v>
      </c>
      <c r="DA11" s="655"/>
      <c r="DB11" s="655"/>
      <c r="DC11" s="655"/>
      <c r="DD11" s="634">
        <v>1418729</v>
      </c>
      <c r="DE11" s="629"/>
      <c r="DF11" s="629"/>
      <c r="DG11" s="629"/>
      <c r="DH11" s="629"/>
      <c r="DI11" s="629"/>
      <c r="DJ11" s="629"/>
      <c r="DK11" s="629"/>
      <c r="DL11" s="629"/>
      <c r="DM11" s="629"/>
      <c r="DN11" s="629"/>
      <c r="DO11" s="629"/>
      <c r="DP11" s="630"/>
      <c r="DQ11" s="634">
        <v>647554</v>
      </c>
      <c r="DR11" s="629"/>
      <c r="DS11" s="629"/>
      <c r="DT11" s="629"/>
      <c r="DU11" s="629"/>
      <c r="DV11" s="629"/>
      <c r="DW11" s="629"/>
      <c r="DX11" s="629"/>
      <c r="DY11" s="629"/>
      <c r="DZ11" s="629"/>
      <c r="EA11" s="629"/>
      <c r="EB11" s="629"/>
      <c r="EC11" s="673"/>
    </row>
    <row r="12" spans="2:143" ht="11.25" customHeight="1" x14ac:dyDescent="0.15">
      <c r="B12" s="625" t="s">
        <v>246</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1179902</v>
      </c>
      <c r="BH12" s="629"/>
      <c r="BI12" s="629"/>
      <c r="BJ12" s="629"/>
      <c r="BK12" s="629"/>
      <c r="BL12" s="629"/>
      <c r="BM12" s="629"/>
      <c r="BN12" s="630"/>
      <c r="BO12" s="655">
        <v>43.6</v>
      </c>
      <c r="BP12" s="655"/>
      <c r="BQ12" s="655"/>
      <c r="BR12" s="655"/>
      <c r="BS12" s="656" t="s">
        <v>127</v>
      </c>
      <c r="BT12" s="656"/>
      <c r="BU12" s="656"/>
      <c r="BV12" s="656"/>
      <c r="BW12" s="656"/>
      <c r="BX12" s="656"/>
      <c r="BY12" s="656"/>
      <c r="BZ12" s="656"/>
      <c r="CA12" s="656"/>
      <c r="CB12" s="714"/>
      <c r="CD12" s="665" t="s">
        <v>248</v>
      </c>
      <c r="CE12" s="666"/>
      <c r="CF12" s="666"/>
      <c r="CG12" s="666"/>
      <c r="CH12" s="666"/>
      <c r="CI12" s="666"/>
      <c r="CJ12" s="666"/>
      <c r="CK12" s="666"/>
      <c r="CL12" s="666"/>
      <c r="CM12" s="666"/>
      <c r="CN12" s="666"/>
      <c r="CO12" s="666"/>
      <c r="CP12" s="666"/>
      <c r="CQ12" s="667"/>
      <c r="CR12" s="628">
        <v>1370056</v>
      </c>
      <c r="CS12" s="629"/>
      <c r="CT12" s="629"/>
      <c r="CU12" s="629"/>
      <c r="CV12" s="629"/>
      <c r="CW12" s="629"/>
      <c r="CX12" s="629"/>
      <c r="CY12" s="630"/>
      <c r="CZ12" s="655">
        <v>4.9000000000000004</v>
      </c>
      <c r="DA12" s="655"/>
      <c r="DB12" s="655"/>
      <c r="DC12" s="655"/>
      <c r="DD12" s="634">
        <v>115860</v>
      </c>
      <c r="DE12" s="629"/>
      <c r="DF12" s="629"/>
      <c r="DG12" s="629"/>
      <c r="DH12" s="629"/>
      <c r="DI12" s="629"/>
      <c r="DJ12" s="629"/>
      <c r="DK12" s="629"/>
      <c r="DL12" s="629"/>
      <c r="DM12" s="629"/>
      <c r="DN12" s="629"/>
      <c r="DO12" s="629"/>
      <c r="DP12" s="630"/>
      <c r="DQ12" s="634">
        <v>615238</v>
      </c>
      <c r="DR12" s="629"/>
      <c r="DS12" s="629"/>
      <c r="DT12" s="629"/>
      <c r="DU12" s="629"/>
      <c r="DV12" s="629"/>
      <c r="DW12" s="629"/>
      <c r="DX12" s="629"/>
      <c r="DY12" s="629"/>
      <c r="DZ12" s="629"/>
      <c r="EA12" s="629"/>
      <c r="EB12" s="629"/>
      <c r="EC12" s="673"/>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1172483</v>
      </c>
      <c r="BH13" s="629"/>
      <c r="BI13" s="629"/>
      <c r="BJ13" s="629"/>
      <c r="BK13" s="629"/>
      <c r="BL13" s="629"/>
      <c r="BM13" s="629"/>
      <c r="BN13" s="630"/>
      <c r="BO13" s="655">
        <v>43.4</v>
      </c>
      <c r="BP13" s="655"/>
      <c r="BQ13" s="655"/>
      <c r="BR13" s="655"/>
      <c r="BS13" s="656" t="s">
        <v>127</v>
      </c>
      <c r="BT13" s="656"/>
      <c r="BU13" s="656"/>
      <c r="BV13" s="656"/>
      <c r="BW13" s="656"/>
      <c r="BX13" s="656"/>
      <c r="BY13" s="656"/>
      <c r="BZ13" s="656"/>
      <c r="CA13" s="656"/>
      <c r="CB13" s="714"/>
      <c r="CD13" s="665" t="s">
        <v>251</v>
      </c>
      <c r="CE13" s="666"/>
      <c r="CF13" s="666"/>
      <c r="CG13" s="666"/>
      <c r="CH13" s="666"/>
      <c r="CI13" s="666"/>
      <c r="CJ13" s="666"/>
      <c r="CK13" s="666"/>
      <c r="CL13" s="666"/>
      <c r="CM13" s="666"/>
      <c r="CN13" s="666"/>
      <c r="CO13" s="666"/>
      <c r="CP13" s="666"/>
      <c r="CQ13" s="667"/>
      <c r="CR13" s="628">
        <v>1820350</v>
      </c>
      <c r="CS13" s="629"/>
      <c r="CT13" s="629"/>
      <c r="CU13" s="629"/>
      <c r="CV13" s="629"/>
      <c r="CW13" s="629"/>
      <c r="CX13" s="629"/>
      <c r="CY13" s="630"/>
      <c r="CZ13" s="655">
        <v>6.5</v>
      </c>
      <c r="DA13" s="655"/>
      <c r="DB13" s="655"/>
      <c r="DC13" s="655"/>
      <c r="DD13" s="634">
        <v>1359972</v>
      </c>
      <c r="DE13" s="629"/>
      <c r="DF13" s="629"/>
      <c r="DG13" s="629"/>
      <c r="DH13" s="629"/>
      <c r="DI13" s="629"/>
      <c r="DJ13" s="629"/>
      <c r="DK13" s="629"/>
      <c r="DL13" s="629"/>
      <c r="DM13" s="629"/>
      <c r="DN13" s="629"/>
      <c r="DO13" s="629"/>
      <c r="DP13" s="630"/>
      <c r="DQ13" s="634">
        <v>503274</v>
      </c>
      <c r="DR13" s="629"/>
      <c r="DS13" s="629"/>
      <c r="DT13" s="629"/>
      <c r="DU13" s="629"/>
      <c r="DV13" s="629"/>
      <c r="DW13" s="629"/>
      <c r="DX13" s="629"/>
      <c r="DY13" s="629"/>
      <c r="DZ13" s="629"/>
      <c r="EA13" s="629"/>
      <c r="EB13" s="629"/>
      <c r="EC13" s="673"/>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135616</v>
      </c>
      <c r="BH14" s="629"/>
      <c r="BI14" s="629"/>
      <c r="BJ14" s="629"/>
      <c r="BK14" s="629"/>
      <c r="BL14" s="629"/>
      <c r="BM14" s="629"/>
      <c r="BN14" s="630"/>
      <c r="BO14" s="655">
        <v>5</v>
      </c>
      <c r="BP14" s="655"/>
      <c r="BQ14" s="655"/>
      <c r="BR14" s="655"/>
      <c r="BS14" s="656" t="s">
        <v>127</v>
      </c>
      <c r="BT14" s="656"/>
      <c r="BU14" s="656"/>
      <c r="BV14" s="656"/>
      <c r="BW14" s="656"/>
      <c r="BX14" s="656"/>
      <c r="BY14" s="656"/>
      <c r="BZ14" s="656"/>
      <c r="CA14" s="656"/>
      <c r="CB14" s="714"/>
      <c r="CD14" s="665" t="s">
        <v>254</v>
      </c>
      <c r="CE14" s="666"/>
      <c r="CF14" s="666"/>
      <c r="CG14" s="666"/>
      <c r="CH14" s="666"/>
      <c r="CI14" s="666"/>
      <c r="CJ14" s="666"/>
      <c r="CK14" s="666"/>
      <c r="CL14" s="666"/>
      <c r="CM14" s="666"/>
      <c r="CN14" s="666"/>
      <c r="CO14" s="666"/>
      <c r="CP14" s="666"/>
      <c r="CQ14" s="667"/>
      <c r="CR14" s="628">
        <v>1110576</v>
      </c>
      <c r="CS14" s="629"/>
      <c r="CT14" s="629"/>
      <c r="CU14" s="629"/>
      <c r="CV14" s="629"/>
      <c r="CW14" s="629"/>
      <c r="CX14" s="629"/>
      <c r="CY14" s="630"/>
      <c r="CZ14" s="655">
        <v>4</v>
      </c>
      <c r="DA14" s="655"/>
      <c r="DB14" s="655"/>
      <c r="DC14" s="655"/>
      <c r="DD14" s="634">
        <v>373186</v>
      </c>
      <c r="DE14" s="629"/>
      <c r="DF14" s="629"/>
      <c r="DG14" s="629"/>
      <c r="DH14" s="629"/>
      <c r="DI14" s="629"/>
      <c r="DJ14" s="629"/>
      <c r="DK14" s="629"/>
      <c r="DL14" s="629"/>
      <c r="DM14" s="629"/>
      <c r="DN14" s="629"/>
      <c r="DO14" s="629"/>
      <c r="DP14" s="630"/>
      <c r="DQ14" s="634">
        <v>806616</v>
      </c>
      <c r="DR14" s="629"/>
      <c r="DS14" s="629"/>
      <c r="DT14" s="629"/>
      <c r="DU14" s="629"/>
      <c r="DV14" s="629"/>
      <c r="DW14" s="629"/>
      <c r="DX14" s="629"/>
      <c r="DY14" s="629"/>
      <c r="DZ14" s="629"/>
      <c r="EA14" s="629"/>
      <c r="EB14" s="629"/>
      <c r="EC14" s="673"/>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217675</v>
      </c>
      <c r="BH15" s="629"/>
      <c r="BI15" s="629"/>
      <c r="BJ15" s="629"/>
      <c r="BK15" s="629"/>
      <c r="BL15" s="629"/>
      <c r="BM15" s="629"/>
      <c r="BN15" s="630"/>
      <c r="BO15" s="655">
        <v>8.1</v>
      </c>
      <c r="BP15" s="655"/>
      <c r="BQ15" s="655"/>
      <c r="BR15" s="655"/>
      <c r="BS15" s="656" t="s">
        <v>127</v>
      </c>
      <c r="BT15" s="656"/>
      <c r="BU15" s="656"/>
      <c r="BV15" s="656"/>
      <c r="BW15" s="656"/>
      <c r="BX15" s="656"/>
      <c r="BY15" s="656"/>
      <c r="BZ15" s="656"/>
      <c r="CA15" s="656"/>
      <c r="CB15" s="714"/>
      <c r="CD15" s="665" t="s">
        <v>257</v>
      </c>
      <c r="CE15" s="666"/>
      <c r="CF15" s="666"/>
      <c r="CG15" s="666"/>
      <c r="CH15" s="666"/>
      <c r="CI15" s="666"/>
      <c r="CJ15" s="666"/>
      <c r="CK15" s="666"/>
      <c r="CL15" s="666"/>
      <c r="CM15" s="666"/>
      <c r="CN15" s="666"/>
      <c r="CO15" s="666"/>
      <c r="CP15" s="666"/>
      <c r="CQ15" s="667"/>
      <c r="CR15" s="628">
        <v>2407391</v>
      </c>
      <c r="CS15" s="629"/>
      <c r="CT15" s="629"/>
      <c r="CU15" s="629"/>
      <c r="CV15" s="629"/>
      <c r="CW15" s="629"/>
      <c r="CX15" s="629"/>
      <c r="CY15" s="630"/>
      <c r="CZ15" s="655">
        <v>8.6</v>
      </c>
      <c r="DA15" s="655"/>
      <c r="DB15" s="655"/>
      <c r="DC15" s="655"/>
      <c r="DD15" s="634">
        <v>807653</v>
      </c>
      <c r="DE15" s="629"/>
      <c r="DF15" s="629"/>
      <c r="DG15" s="629"/>
      <c r="DH15" s="629"/>
      <c r="DI15" s="629"/>
      <c r="DJ15" s="629"/>
      <c r="DK15" s="629"/>
      <c r="DL15" s="629"/>
      <c r="DM15" s="629"/>
      <c r="DN15" s="629"/>
      <c r="DO15" s="629"/>
      <c r="DP15" s="630"/>
      <c r="DQ15" s="634">
        <v>1425699</v>
      </c>
      <c r="DR15" s="629"/>
      <c r="DS15" s="629"/>
      <c r="DT15" s="629"/>
      <c r="DU15" s="629"/>
      <c r="DV15" s="629"/>
      <c r="DW15" s="629"/>
      <c r="DX15" s="629"/>
      <c r="DY15" s="629"/>
      <c r="DZ15" s="629"/>
      <c r="EA15" s="629"/>
      <c r="EB15" s="629"/>
      <c r="EC15" s="673"/>
    </row>
    <row r="16" spans="2:143" ht="11.25" customHeight="1" x14ac:dyDescent="0.15">
      <c r="B16" s="625" t="s">
        <v>258</v>
      </c>
      <c r="C16" s="626"/>
      <c r="D16" s="626"/>
      <c r="E16" s="626"/>
      <c r="F16" s="626"/>
      <c r="G16" s="626"/>
      <c r="H16" s="626"/>
      <c r="I16" s="626"/>
      <c r="J16" s="626"/>
      <c r="K16" s="626"/>
      <c r="L16" s="626"/>
      <c r="M16" s="626"/>
      <c r="N16" s="626"/>
      <c r="O16" s="626"/>
      <c r="P16" s="626"/>
      <c r="Q16" s="627"/>
      <c r="R16" s="628">
        <v>10617</v>
      </c>
      <c r="S16" s="629"/>
      <c r="T16" s="629"/>
      <c r="U16" s="629"/>
      <c r="V16" s="629"/>
      <c r="W16" s="629"/>
      <c r="X16" s="629"/>
      <c r="Y16" s="630"/>
      <c r="Z16" s="655">
        <v>0</v>
      </c>
      <c r="AA16" s="655"/>
      <c r="AB16" s="655"/>
      <c r="AC16" s="655"/>
      <c r="AD16" s="656">
        <v>10617</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5" t="s">
        <v>260</v>
      </c>
      <c r="CE16" s="666"/>
      <c r="CF16" s="666"/>
      <c r="CG16" s="666"/>
      <c r="CH16" s="666"/>
      <c r="CI16" s="666"/>
      <c r="CJ16" s="666"/>
      <c r="CK16" s="666"/>
      <c r="CL16" s="666"/>
      <c r="CM16" s="666"/>
      <c r="CN16" s="666"/>
      <c r="CO16" s="666"/>
      <c r="CP16" s="666"/>
      <c r="CQ16" s="667"/>
      <c r="CR16" s="628">
        <v>409158</v>
      </c>
      <c r="CS16" s="629"/>
      <c r="CT16" s="629"/>
      <c r="CU16" s="629"/>
      <c r="CV16" s="629"/>
      <c r="CW16" s="629"/>
      <c r="CX16" s="629"/>
      <c r="CY16" s="630"/>
      <c r="CZ16" s="655">
        <v>1.5</v>
      </c>
      <c r="DA16" s="655"/>
      <c r="DB16" s="655"/>
      <c r="DC16" s="655"/>
      <c r="DD16" s="634" t="s">
        <v>127</v>
      </c>
      <c r="DE16" s="629"/>
      <c r="DF16" s="629"/>
      <c r="DG16" s="629"/>
      <c r="DH16" s="629"/>
      <c r="DI16" s="629"/>
      <c r="DJ16" s="629"/>
      <c r="DK16" s="629"/>
      <c r="DL16" s="629"/>
      <c r="DM16" s="629"/>
      <c r="DN16" s="629"/>
      <c r="DO16" s="629"/>
      <c r="DP16" s="630"/>
      <c r="DQ16" s="634">
        <v>46878</v>
      </c>
      <c r="DR16" s="629"/>
      <c r="DS16" s="629"/>
      <c r="DT16" s="629"/>
      <c r="DU16" s="629"/>
      <c r="DV16" s="629"/>
      <c r="DW16" s="629"/>
      <c r="DX16" s="629"/>
      <c r="DY16" s="629"/>
      <c r="DZ16" s="629"/>
      <c r="EA16" s="629"/>
      <c r="EB16" s="629"/>
      <c r="EC16" s="673"/>
    </row>
    <row r="17" spans="2:133" ht="11.25" customHeight="1" x14ac:dyDescent="0.15">
      <c r="B17" s="625" t="s">
        <v>261</v>
      </c>
      <c r="C17" s="626"/>
      <c r="D17" s="626"/>
      <c r="E17" s="626"/>
      <c r="F17" s="626"/>
      <c r="G17" s="626"/>
      <c r="H17" s="626"/>
      <c r="I17" s="626"/>
      <c r="J17" s="626"/>
      <c r="K17" s="626"/>
      <c r="L17" s="626"/>
      <c r="M17" s="626"/>
      <c r="N17" s="626"/>
      <c r="O17" s="626"/>
      <c r="P17" s="626"/>
      <c r="Q17" s="627"/>
      <c r="R17" s="628">
        <v>25455</v>
      </c>
      <c r="S17" s="629"/>
      <c r="T17" s="629"/>
      <c r="U17" s="629"/>
      <c r="V17" s="629"/>
      <c r="W17" s="629"/>
      <c r="X17" s="629"/>
      <c r="Y17" s="630"/>
      <c r="Z17" s="655">
        <v>0.1</v>
      </c>
      <c r="AA17" s="655"/>
      <c r="AB17" s="655"/>
      <c r="AC17" s="655"/>
      <c r="AD17" s="656">
        <v>25455</v>
      </c>
      <c r="AE17" s="656"/>
      <c r="AF17" s="656"/>
      <c r="AG17" s="656"/>
      <c r="AH17" s="656"/>
      <c r="AI17" s="656"/>
      <c r="AJ17" s="656"/>
      <c r="AK17" s="656"/>
      <c r="AL17" s="631">
        <v>0.2</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5" t="s">
        <v>263</v>
      </c>
      <c r="CE17" s="666"/>
      <c r="CF17" s="666"/>
      <c r="CG17" s="666"/>
      <c r="CH17" s="666"/>
      <c r="CI17" s="666"/>
      <c r="CJ17" s="666"/>
      <c r="CK17" s="666"/>
      <c r="CL17" s="666"/>
      <c r="CM17" s="666"/>
      <c r="CN17" s="666"/>
      <c r="CO17" s="666"/>
      <c r="CP17" s="666"/>
      <c r="CQ17" s="667"/>
      <c r="CR17" s="628">
        <v>3218477</v>
      </c>
      <c r="CS17" s="629"/>
      <c r="CT17" s="629"/>
      <c r="CU17" s="629"/>
      <c r="CV17" s="629"/>
      <c r="CW17" s="629"/>
      <c r="CX17" s="629"/>
      <c r="CY17" s="630"/>
      <c r="CZ17" s="655">
        <v>11.6</v>
      </c>
      <c r="DA17" s="655"/>
      <c r="DB17" s="655"/>
      <c r="DC17" s="655"/>
      <c r="DD17" s="634" t="s">
        <v>127</v>
      </c>
      <c r="DE17" s="629"/>
      <c r="DF17" s="629"/>
      <c r="DG17" s="629"/>
      <c r="DH17" s="629"/>
      <c r="DI17" s="629"/>
      <c r="DJ17" s="629"/>
      <c r="DK17" s="629"/>
      <c r="DL17" s="629"/>
      <c r="DM17" s="629"/>
      <c r="DN17" s="629"/>
      <c r="DO17" s="629"/>
      <c r="DP17" s="630"/>
      <c r="DQ17" s="634">
        <v>3167488</v>
      </c>
      <c r="DR17" s="629"/>
      <c r="DS17" s="629"/>
      <c r="DT17" s="629"/>
      <c r="DU17" s="629"/>
      <c r="DV17" s="629"/>
      <c r="DW17" s="629"/>
      <c r="DX17" s="629"/>
      <c r="DY17" s="629"/>
      <c r="DZ17" s="629"/>
      <c r="EA17" s="629"/>
      <c r="EB17" s="629"/>
      <c r="EC17" s="673"/>
    </row>
    <row r="18" spans="2:133" ht="11.25" customHeight="1" x14ac:dyDescent="0.15">
      <c r="B18" s="625" t="s">
        <v>264</v>
      </c>
      <c r="C18" s="626"/>
      <c r="D18" s="626"/>
      <c r="E18" s="626"/>
      <c r="F18" s="626"/>
      <c r="G18" s="626"/>
      <c r="H18" s="626"/>
      <c r="I18" s="626"/>
      <c r="J18" s="626"/>
      <c r="K18" s="626"/>
      <c r="L18" s="626"/>
      <c r="M18" s="626"/>
      <c r="N18" s="626"/>
      <c r="O18" s="626"/>
      <c r="P18" s="626"/>
      <c r="Q18" s="627"/>
      <c r="R18" s="628">
        <v>81024</v>
      </c>
      <c r="S18" s="629"/>
      <c r="T18" s="629"/>
      <c r="U18" s="629"/>
      <c r="V18" s="629"/>
      <c r="W18" s="629"/>
      <c r="X18" s="629"/>
      <c r="Y18" s="630"/>
      <c r="Z18" s="655">
        <v>0.3</v>
      </c>
      <c r="AA18" s="655"/>
      <c r="AB18" s="655"/>
      <c r="AC18" s="655"/>
      <c r="AD18" s="656">
        <v>77346</v>
      </c>
      <c r="AE18" s="656"/>
      <c r="AF18" s="656"/>
      <c r="AG18" s="656"/>
      <c r="AH18" s="656"/>
      <c r="AI18" s="656"/>
      <c r="AJ18" s="656"/>
      <c r="AK18" s="656"/>
      <c r="AL18" s="631">
        <v>0.60000002384185791</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5" t="s">
        <v>266</v>
      </c>
      <c r="CE18" s="666"/>
      <c r="CF18" s="666"/>
      <c r="CG18" s="666"/>
      <c r="CH18" s="666"/>
      <c r="CI18" s="666"/>
      <c r="CJ18" s="666"/>
      <c r="CK18" s="666"/>
      <c r="CL18" s="666"/>
      <c r="CM18" s="666"/>
      <c r="CN18" s="666"/>
      <c r="CO18" s="666"/>
      <c r="CP18" s="666"/>
      <c r="CQ18" s="667"/>
      <c r="CR18" s="628">
        <v>31489</v>
      </c>
      <c r="CS18" s="629"/>
      <c r="CT18" s="629"/>
      <c r="CU18" s="629"/>
      <c r="CV18" s="629"/>
      <c r="CW18" s="629"/>
      <c r="CX18" s="629"/>
      <c r="CY18" s="630"/>
      <c r="CZ18" s="655">
        <v>0.1</v>
      </c>
      <c r="DA18" s="655"/>
      <c r="DB18" s="655"/>
      <c r="DC18" s="655"/>
      <c r="DD18" s="634" t="s">
        <v>127</v>
      </c>
      <c r="DE18" s="629"/>
      <c r="DF18" s="629"/>
      <c r="DG18" s="629"/>
      <c r="DH18" s="629"/>
      <c r="DI18" s="629"/>
      <c r="DJ18" s="629"/>
      <c r="DK18" s="629"/>
      <c r="DL18" s="629"/>
      <c r="DM18" s="629"/>
      <c r="DN18" s="629"/>
      <c r="DO18" s="629"/>
      <c r="DP18" s="630"/>
      <c r="DQ18" s="634">
        <v>28056</v>
      </c>
      <c r="DR18" s="629"/>
      <c r="DS18" s="629"/>
      <c r="DT18" s="629"/>
      <c r="DU18" s="629"/>
      <c r="DV18" s="629"/>
      <c r="DW18" s="629"/>
      <c r="DX18" s="629"/>
      <c r="DY18" s="629"/>
      <c r="DZ18" s="629"/>
      <c r="EA18" s="629"/>
      <c r="EB18" s="629"/>
      <c r="EC18" s="673"/>
    </row>
    <row r="19" spans="2:133" ht="11.25" customHeight="1" x14ac:dyDescent="0.15">
      <c r="B19" s="625" t="s">
        <v>267</v>
      </c>
      <c r="C19" s="626"/>
      <c r="D19" s="626"/>
      <c r="E19" s="626"/>
      <c r="F19" s="626"/>
      <c r="G19" s="626"/>
      <c r="H19" s="626"/>
      <c r="I19" s="626"/>
      <c r="J19" s="626"/>
      <c r="K19" s="626"/>
      <c r="L19" s="626"/>
      <c r="M19" s="626"/>
      <c r="N19" s="626"/>
      <c r="O19" s="626"/>
      <c r="P19" s="626"/>
      <c r="Q19" s="627"/>
      <c r="R19" s="628">
        <v>9403</v>
      </c>
      <c r="S19" s="629"/>
      <c r="T19" s="629"/>
      <c r="U19" s="629"/>
      <c r="V19" s="629"/>
      <c r="W19" s="629"/>
      <c r="X19" s="629"/>
      <c r="Y19" s="630"/>
      <c r="Z19" s="655">
        <v>0</v>
      </c>
      <c r="AA19" s="655"/>
      <c r="AB19" s="655"/>
      <c r="AC19" s="655"/>
      <c r="AD19" s="656">
        <v>9403</v>
      </c>
      <c r="AE19" s="656"/>
      <c r="AF19" s="656"/>
      <c r="AG19" s="656"/>
      <c r="AH19" s="656"/>
      <c r="AI19" s="656"/>
      <c r="AJ19" s="656"/>
      <c r="AK19" s="656"/>
      <c r="AL19" s="631">
        <v>0.1</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v>63874</v>
      </c>
      <c r="BH19" s="629"/>
      <c r="BI19" s="629"/>
      <c r="BJ19" s="629"/>
      <c r="BK19" s="629"/>
      <c r="BL19" s="629"/>
      <c r="BM19" s="629"/>
      <c r="BN19" s="630"/>
      <c r="BO19" s="655">
        <v>2.4</v>
      </c>
      <c r="BP19" s="655"/>
      <c r="BQ19" s="655"/>
      <c r="BR19" s="655"/>
      <c r="BS19" s="656" t="s">
        <v>127</v>
      </c>
      <c r="BT19" s="656"/>
      <c r="BU19" s="656"/>
      <c r="BV19" s="656"/>
      <c r="BW19" s="656"/>
      <c r="BX19" s="656"/>
      <c r="BY19" s="656"/>
      <c r="BZ19" s="656"/>
      <c r="CA19" s="656"/>
      <c r="CB19" s="714"/>
      <c r="CD19" s="665" t="s">
        <v>269</v>
      </c>
      <c r="CE19" s="666"/>
      <c r="CF19" s="666"/>
      <c r="CG19" s="666"/>
      <c r="CH19" s="666"/>
      <c r="CI19" s="666"/>
      <c r="CJ19" s="666"/>
      <c r="CK19" s="666"/>
      <c r="CL19" s="666"/>
      <c r="CM19" s="666"/>
      <c r="CN19" s="666"/>
      <c r="CO19" s="666"/>
      <c r="CP19" s="666"/>
      <c r="CQ19" s="667"/>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3"/>
    </row>
    <row r="20" spans="2:133" ht="11.25" customHeight="1" x14ac:dyDescent="0.15">
      <c r="B20" s="625" t="s">
        <v>270</v>
      </c>
      <c r="C20" s="626"/>
      <c r="D20" s="626"/>
      <c r="E20" s="626"/>
      <c r="F20" s="626"/>
      <c r="G20" s="626"/>
      <c r="H20" s="626"/>
      <c r="I20" s="626"/>
      <c r="J20" s="626"/>
      <c r="K20" s="626"/>
      <c r="L20" s="626"/>
      <c r="M20" s="626"/>
      <c r="N20" s="626"/>
      <c r="O20" s="626"/>
      <c r="P20" s="626"/>
      <c r="Q20" s="627"/>
      <c r="R20" s="628">
        <v>3476</v>
      </c>
      <c r="S20" s="629"/>
      <c r="T20" s="629"/>
      <c r="U20" s="629"/>
      <c r="V20" s="629"/>
      <c r="W20" s="629"/>
      <c r="X20" s="629"/>
      <c r="Y20" s="630"/>
      <c r="Z20" s="655">
        <v>0</v>
      </c>
      <c r="AA20" s="655"/>
      <c r="AB20" s="655"/>
      <c r="AC20" s="655"/>
      <c r="AD20" s="656">
        <v>3476</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v>63874</v>
      </c>
      <c r="BH20" s="629"/>
      <c r="BI20" s="629"/>
      <c r="BJ20" s="629"/>
      <c r="BK20" s="629"/>
      <c r="BL20" s="629"/>
      <c r="BM20" s="629"/>
      <c r="BN20" s="630"/>
      <c r="BO20" s="655">
        <v>2.4</v>
      </c>
      <c r="BP20" s="655"/>
      <c r="BQ20" s="655"/>
      <c r="BR20" s="655"/>
      <c r="BS20" s="656" t="s">
        <v>127</v>
      </c>
      <c r="BT20" s="656"/>
      <c r="BU20" s="656"/>
      <c r="BV20" s="656"/>
      <c r="BW20" s="656"/>
      <c r="BX20" s="656"/>
      <c r="BY20" s="656"/>
      <c r="BZ20" s="656"/>
      <c r="CA20" s="656"/>
      <c r="CB20" s="714"/>
      <c r="CD20" s="665" t="s">
        <v>272</v>
      </c>
      <c r="CE20" s="666"/>
      <c r="CF20" s="666"/>
      <c r="CG20" s="666"/>
      <c r="CH20" s="666"/>
      <c r="CI20" s="666"/>
      <c r="CJ20" s="666"/>
      <c r="CK20" s="666"/>
      <c r="CL20" s="666"/>
      <c r="CM20" s="666"/>
      <c r="CN20" s="666"/>
      <c r="CO20" s="666"/>
      <c r="CP20" s="666"/>
      <c r="CQ20" s="667"/>
      <c r="CR20" s="628">
        <v>27859868</v>
      </c>
      <c r="CS20" s="629"/>
      <c r="CT20" s="629"/>
      <c r="CU20" s="629"/>
      <c r="CV20" s="629"/>
      <c r="CW20" s="629"/>
      <c r="CX20" s="629"/>
      <c r="CY20" s="630"/>
      <c r="CZ20" s="655">
        <v>100</v>
      </c>
      <c r="DA20" s="655"/>
      <c r="DB20" s="655"/>
      <c r="DC20" s="655"/>
      <c r="DD20" s="634">
        <v>4581624</v>
      </c>
      <c r="DE20" s="629"/>
      <c r="DF20" s="629"/>
      <c r="DG20" s="629"/>
      <c r="DH20" s="629"/>
      <c r="DI20" s="629"/>
      <c r="DJ20" s="629"/>
      <c r="DK20" s="629"/>
      <c r="DL20" s="629"/>
      <c r="DM20" s="629"/>
      <c r="DN20" s="629"/>
      <c r="DO20" s="629"/>
      <c r="DP20" s="630"/>
      <c r="DQ20" s="634">
        <v>15713640</v>
      </c>
      <c r="DR20" s="629"/>
      <c r="DS20" s="629"/>
      <c r="DT20" s="629"/>
      <c r="DU20" s="629"/>
      <c r="DV20" s="629"/>
      <c r="DW20" s="629"/>
      <c r="DX20" s="629"/>
      <c r="DY20" s="629"/>
      <c r="DZ20" s="629"/>
      <c r="EA20" s="629"/>
      <c r="EB20" s="629"/>
      <c r="EC20" s="673"/>
    </row>
    <row r="21" spans="2:133" ht="11.25" customHeight="1" x14ac:dyDescent="0.15">
      <c r="B21" s="625" t="s">
        <v>273</v>
      </c>
      <c r="C21" s="626"/>
      <c r="D21" s="626"/>
      <c r="E21" s="626"/>
      <c r="F21" s="626"/>
      <c r="G21" s="626"/>
      <c r="H21" s="626"/>
      <c r="I21" s="626"/>
      <c r="J21" s="626"/>
      <c r="K21" s="626"/>
      <c r="L21" s="626"/>
      <c r="M21" s="626"/>
      <c r="N21" s="626"/>
      <c r="O21" s="626"/>
      <c r="P21" s="626"/>
      <c r="Q21" s="627"/>
      <c r="R21" s="628">
        <v>1518</v>
      </c>
      <c r="S21" s="629"/>
      <c r="T21" s="629"/>
      <c r="U21" s="629"/>
      <c r="V21" s="629"/>
      <c r="W21" s="629"/>
      <c r="X21" s="629"/>
      <c r="Y21" s="630"/>
      <c r="Z21" s="655">
        <v>0</v>
      </c>
      <c r="AA21" s="655"/>
      <c r="AB21" s="655"/>
      <c r="AC21" s="655"/>
      <c r="AD21" s="656">
        <v>1518</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v>18610</v>
      </c>
      <c r="BH21" s="629"/>
      <c r="BI21" s="629"/>
      <c r="BJ21" s="629"/>
      <c r="BK21" s="629"/>
      <c r="BL21" s="629"/>
      <c r="BM21" s="629"/>
      <c r="BN21" s="630"/>
      <c r="BO21" s="655">
        <v>0.7</v>
      </c>
      <c r="BP21" s="655"/>
      <c r="BQ21" s="655"/>
      <c r="BR21" s="655"/>
      <c r="BS21" s="656" t="s">
        <v>127</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275</v>
      </c>
      <c r="C22" s="692"/>
      <c r="D22" s="692"/>
      <c r="E22" s="692"/>
      <c r="F22" s="692"/>
      <c r="G22" s="692"/>
      <c r="H22" s="692"/>
      <c r="I22" s="692"/>
      <c r="J22" s="692"/>
      <c r="K22" s="692"/>
      <c r="L22" s="692"/>
      <c r="M22" s="692"/>
      <c r="N22" s="692"/>
      <c r="O22" s="692"/>
      <c r="P22" s="692"/>
      <c r="Q22" s="693"/>
      <c r="R22" s="628">
        <v>66627</v>
      </c>
      <c r="S22" s="629"/>
      <c r="T22" s="629"/>
      <c r="U22" s="629"/>
      <c r="V22" s="629"/>
      <c r="W22" s="629"/>
      <c r="X22" s="629"/>
      <c r="Y22" s="630"/>
      <c r="Z22" s="655">
        <v>0.2</v>
      </c>
      <c r="AA22" s="655"/>
      <c r="AB22" s="655"/>
      <c r="AC22" s="655"/>
      <c r="AD22" s="656">
        <v>62949</v>
      </c>
      <c r="AE22" s="656"/>
      <c r="AF22" s="656"/>
      <c r="AG22" s="656"/>
      <c r="AH22" s="656"/>
      <c r="AI22" s="656"/>
      <c r="AJ22" s="656"/>
      <c r="AK22" s="656"/>
      <c r="AL22" s="631">
        <v>0.5</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11300544</v>
      </c>
      <c r="S23" s="629"/>
      <c r="T23" s="629"/>
      <c r="U23" s="629"/>
      <c r="V23" s="629"/>
      <c r="W23" s="629"/>
      <c r="X23" s="629"/>
      <c r="Y23" s="630"/>
      <c r="Z23" s="655">
        <v>39.4</v>
      </c>
      <c r="AA23" s="655"/>
      <c r="AB23" s="655"/>
      <c r="AC23" s="655"/>
      <c r="AD23" s="656">
        <v>9584716</v>
      </c>
      <c r="AE23" s="656"/>
      <c r="AF23" s="656"/>
      <c r="AG23" s="656"/>
      <c r="AH23" s="656"/>
      <c r="AI23" s="656"/>
      <c r="AJ23" s="656"/>
      <c r="AK23" s="656"/>
      <c r="AL23" s="631">
        <v>71.8</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v>45264</v>
      </c>
      <c r="BH23" s="629"/>
      <c r="BI23" s="629"/>
      <c r="BJ23" s="629"/>
      <c r="BK23" s="629"/>
      <c r="BL23" s="629"/>
      <c r="BM23" s="629"/>
      <c r="BN23" s="630"/>
      <c r="BO23" s="655">
        <v>1.7</v>
      </c>
      <c r="BP23" s="655"/>
      <c r="BQ23" s="655"/>
      <c r="BR23" s="655"/>
      <c r="BS23" s="656" t="s">
        <v>127</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3" t="s">
        <v>283</v>
      </c>
      <c r="DM23" s="734"/>
      <c r="DN23" s="734"/>
      <c r="DO23" s="734"/>
      <c r="DP23" s="734"/>
      <c r="DQ23" s="734"/>
      <c r="DR23" s="734"/>
      <c r="DS23" s="734"/>
      <c r="DT23" s="734"/>
      <c r="DU23" s="734"/>
      <c r="DV23" s="735"/>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9584716</v>
      </c>
      <c r="S24" s="629"/>
      <c r="T24" s="629"/>
      <c r="U24" s="629"/>
      <c r="V24" s="629"/>
      <c r="W24" s="629"/>
      <c r="X24" s="629"/>
      <c r="Y24" s="630"/>
      <c r="Z24" s="655">
        <v>33.4</v>
      </c>
      <c r="AA24" s="655"/>
      <c r="AB24" s="655"/>
      <c r="AC24" s="655"/>
      <c r="AD24" s="656">
        <v>9584716</v>
      </c>
      <c r="AE24" s="656"/>
      <c r="AF24" s="656"/>
      <c r="AG24" s="656"/>
      <c r="AH24" s="656"/>
      <c r="AI24" s="656"/>
      <c r="AJ24" s="656"/>
      <c r="AK24" s="656"/>
      <c r="AL24" s="631">
        <v>71.8</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12032136</v>
      </c>
      <c r="CS24" s="682"/>
      <c r="CT24" s="682"/>
      <c r="CU24" s="682"/>
      <c r="CV24" s="682"/>
      <c r="CW24" s="682"/>
      <c r="CX24" s="682"/>
      <c r="CY24" s="725"/>
      <c r="CZ24" s="726">
        <v>43.2</v>
      </c>
      <c r="DA24" s="701"/>
      <c r="DB24" s="701"/>
      <c r="DC24" s="729"/>
      <c r="DD24" s="724">
        <v>7779592</v>
      </c>
      <c r="DE24" s="682"/>
      <c r="DF24" s="682"/>
      <c r="DG24" s="682"/>
      <c r="DH24" s="682"/>
      <c r="DI24" s="682"/>
      <c r="DJ24" s="682"/>
      <c r="DK24" s="725"/>
      <c r="DL24" s="724">
        <v>7167766</v>
      </c>
      <c r="DM24" s="682"/>
      <c r="DN24" s="682"/>
      <c r="DO24" s="682"/>
      <c r="DP24" s="682"/>
      <c r="DQ24" s="682"/>
      <c r="DR24" s="682"/>
      <c r="DS24" s="682"/>
      <c r="DT24" s="682"/>
      <c r="DU24" s="682"/>
      <c r="DV24" s="725"/>
      <c r="DW24" s="726">
        <v>52.3</v>
      </c>
      <c r="DX24" s="701"/>
      <c r="DY24" s="701"/>
      <c r="DZ24" s="701"/>
      <c r="EA24" s="701"/>
      <c r="EB24" s="701"/>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1715828</v>
      </c>
      <c r="S25" s="629"/>
      <c r="T25" s="629"/>
      <c r="U25" s="629"/>
      <c r="V25" s="629"/>
      <c r="W25" s="629"/>
      <c r="X25" s="629"/>
      <c r="Y25" s="630"/>
      <c r="Z25" s="655">
        <v>6</v>
      </c>
      <c r="AA25" s="655"/>
      <c r="AB25" s="655"/>
      <c r="AC25" s="655"/>
      <c r="AD25" s="656" t="s">
        <v>127</v>
      </c>
      <c r="AE25" s="656"/>
      <c r="AF25" s="656"/>
      <c r="AG25" s="656"/>
      <c r="AH25" s="656"/>
      <c r="AI25" s="656"/>
      <c r="AJ25" s="656"/>
      <c r="AK25" s="656"/>
      <c r="AL25" s="631" t="s">
        <v>127</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5" t="s">
        <v>290</v>
      </c>
      <c r="CE25" s="666"/>
      <c r="CF25" s="666"/>
      <c r="CG25" s="666"/>
      <c r="CH25" s="666"/>
      <c r="CI25" s="666"/>
      <c r="CJ25" s="666"/>
      <c r="CK25" s="666"/>
      <c r="CL25" s="666"/>
      <c r="CM25" s="666"/>
      <c r="CN25" s="666"/>
      <c r="CO25" s="666"/>
      <c r="CP25" s="666"/>
      <c r="CQ25" s="667"/>
      <c r="CR25" s="628">
        <v>3587063</v>
      </c>
      <c r="CS25" s="639"/>
      <c r="CT25" s="639"/>
      <c r="CU25" s="639"/>
      <c r="CV25" s="639"/>
      <c r="CW25" s="639"/>
      <c r="CX25" s="639"/>
      <c r="CY25" s="640"/>
      <c r="CZ25" s="631">
        <v>12.9</v>
      </c>
      <c r="DA25" s="641"/>
      <c r="DB25" s="641"/>
      <c r="DC25" s="642"/>
      <c r="DD25" s="634">
        <v>3344292</v>
      </c>
      <c r="DE25" s="639"/>
      <c r="DF25" s="639"/>
      <c r="DG25" s="639"/>
      <c r="DH25" s="639"/>
      <c r="DI25" s="639"/>
      <c r="DJ25" s="639"/>
      <c r="DK25" s="640"/>
      <c r="DL25" s="634">
        <v>3136263</v>
      </c>
      <c r="DM25" s="639"/>
      <c r="DN25" s="639"/>
      <c r="DO25" s="639"/>
      <c r="DP25" s="639"/>
      <c r="DQ25" s="639"/>
      <c r="DR25" s="639"/>
      <c r="DS25" s="639"/>
      <c r="DT25" s="639"/>
      <c r="DU25" s="639"/>
      <c r="DV25" s="640"/>
      <c r="DW25" s="631">
        <v>22.9</v>
      </c>
      <c r="DX25" s="641"/>
      <c r="DY25" s="641"/>
      <c r="DZ25" s="641"/>
      <c r="EA25" s="641"/>
      <c r="EB25" s="641"/>
      <c r="EC25" s="668"/>
    </row>
    <row r="26" spans="2:133" ht="11.25" customHeight="1" x14ac:dyDescent="0.15">
      <c r="B26" s="625" t="s">
        <v>291</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5" t="s">
        <v>293</v>
      </c>
      <c r="CE26" s="666"/>
      <c r="CF26" s="666"/>
      <c r="CG26" s="666"/>
      <c r="CH26" s="666"/>
      <c r="CI26" s="666"/>
      <c r="CJ26" s="666"/>
      <c r="CK26" s="666"/>
      <c r="CL26" s="666"/>
      <c r="CM26" s="666"/>
      <c r="CN26" s="666"/>
      <c r="CO26" s="666"/>
      <c r="CP26" s="666"/>
      <c r="CQ26" s="667"/>
      <c r="CR26" s="628">
        <v>2171684</v>
      </c>
      <c r="CS26" s="629"/>
      <c r="CT26" s="629"/>
      <c r="CU26" s="629"/>
      <c r="CV26" s="629"/>
      <c r="CW26" s="629"/>
      <c r="CX26" s="629"/>
      <c r="CY26" s="630"/>
      <c r="CZ26" s="631">
        <v>7.8</v>
      </c>
      <c r="DA26" s="641"/>
      <c r="DB26" s="641"/>
      <c r="DC26" s="642"/>
      <c r="DD26" s="634">
        <v>2066989</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8"/>
    </row>
    <row r="27" spans="2:133" ht="11.25" customHeight="1" x14ac:dyDescent="0.15">
      <c r="B27" s="625" t="s">
        <v>294</v>
      </c>
      <c r="C27" s="626"/>
      <c r="D27" s="626"/>
      <c r="E27" s="626"/>
      <c r="F27" s="626"/>
      <c r="G27" s="626"/>
      <c r="H27" s="626"/>
      <c r="I27" s="626"/>
      <c r="J27" s="626"/>
      <c r="K27" s="626"/>
      <c r="L27" s="626"/>
      <c r="M27" s="626"/>
      <c r="N27" s="626"/>
      <c r="O27" s="626"/>
      <c r="P27" s="626"/>
      <c r="Q27" s="627"/>
      <c r="R27" s="628">
        <v>15076339</v>
      </c>
      <c r="S27" s="629"/>
      <c r="T27" s="629"/>
      <c r="U27" s="629"/>
      <c r="V27" s="629"/>
      <c r="W27" s="629"/>
      <c r="X27" s="629"/>
      <c r="Y27" s="630"/>
      <c r="Z27" s="655">
        <v>52.5</v>
      </c>
      <c r="AA27" s="655"/>
      <c r="AB27" s="655"/>
      <c r="AC27" s="655"/>
      <c r="AD27" s="656">
        <v>13311569</v>
      </c>
      <c r="AE27" s="656"/>
      <c r="AF27" s="656"/>
      <c r="AG27" s="656"/>
      <c r="AH27" s="656"/>
      <c r="AI27" s="656"/>
      <c r="AJ27" s="656"/>
      <c r="AK27" s="656"/>
      <c r="AL27" s="631">
        <v>99.699996948242188</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2703754</v>
      </c>
      <c r="BH27" s="629"/>
      <c r="BI27" s="629"/>
      <c r="BJ27" s="629"/>
      <c r="BK27" s="629"/>
      <c r="BL27" s="629"/>
      <c r="BM27" s="629"/>
      <c r="BN27" s="630"/>
      <c r="BO27" s="655">
        <v>100</v>
      </c>
      <c r="BP27" s="655"/>
      <c r="BQ27" s="655"/>
      <c r="BR27" s="655"/>
      <c r="BS27" s="656">
        <v>15744</v>
      </c>
      <c r="BT27" s="656"/>
      <c r="BU27" s="656"/>
      <c r="BV27" s="656"/>
      <c r="BW27" s="656"/>
      <c r="BX27" s="656"/>
      <c r="BY27" s="656"/>
      <c r="BZ27" s="656"/>
      <c r="CA27" s="656"/>
      <c r="CB27" s="714"/>
      <c r="CD27" s="665" t="s">
        <v>296</v>
      </c>
      <c r="CE27" s="666"/>
      <c r="CF27" s="666"/>
      <c r="CG27" s="666"/>
      <c r="CH27" s="666"/>
      <c r="CI27" s="666"/>
      <c r="CJ27" s="666"/>
      <c r="CK27" s="666"/>
      <c r="CL27" s="666"/>
      <c r="CM27" s="666"/>
      <c r="CN27" s="666"/>
      <c r="CO27" s="666"/>
      <c r="CP27" s="666"/>
      <c r="CQ27" s="667"/>
      <c r="CR27" s="628">
        <v>5226596</v>
      </c>
      <c r="CS27" s="639"/>
      <c r="CT27" s="639"/>
      <c r="CU27" s="639"/>
      <c r="CV27" s="639"/>
      <c r="CW27" s="639"/>
      <c r="CX27" s="639"/>
      <c r="CY27" s="640"/>
      <c r="CZ27" s="631">
        <v>18.8</v>
      </c>
      <c r="DA27" s="641"/>
      <c r="DB27" s="641"/>
      <c r="DC27" s="642"/>
      <c r="DD27" s="634">
        <v>1267812</v>
      </c>
      <c r="DE27" s="639"/>
      <c r="DF27" s="639"/>
      <c r="DG27" s="639"/>
      <c r="DH27" s="639"/>
      <c r="DI27" s="639"/>
      <c r="DJ27" s="639"/>
      <c r="DK27" s="640"/>
      <c r="DL27" s="634">
        <v>1260715</v>
      </c>
      <c r="DM27" s="639"/>
      <c r="DN27" s="639"/>
      <c r="DO27" s="639"/>
      <c r="DP27" s="639"/>
      <c r="DQ27" s="639"/>
      <c r="DR27" s="639"/>
      <c r="DS27" s="639"/>
      <c r="DT27" s="639"/>
      <c r="DU27" s="639"/>
      <c r="DV27" s="640"/>
      <c r="DW27" s="631">
        <v>9.1999999999999993</v>
      </c>
      <c r="DX27" s="641"/>
      <c r="DY27" s="641"/>
      <c r="DZ27" s="641"/>
      <c r="EA27" s="641"/>
      <c r="EB27" s="641"/>
      <c r="EC27" s="668"/>
    </row>
    <row r="28" spans="2:133" ht="11.25" customHeight="1" x14ac:dyDescent="0.15">
      <c r="B28" s="625" t="s">
        <v>297</v>
      </c>
      <c r="C28" s="626"/>
      <c r="D28" s="626"/>
      <c r="E28" s="626"/>
      <c r="F28" s="626"/>
      <c r="G28" s="626"/>
      <c r="H28" s="626"/>
      <c r="I28" s="626"/>
      <c r="J28" s="626"/>
      <c r="K28" s="626"/>
      <c r="L28" s="626"/>
      <c r="M28" s="626"/>
      <c r="N28" s="626"/>
      <c r="O28" s="626"/>
      <c r="P28" s="626"/>
      <c r="Q28" s="627"/>
      <c r="R28" s="628">
        <v>3283</v>
      </c>
      <c r="S28" s="629"/>
      <c r="T28" s="629"/>
      <c r="U28" s="629"/>
      <c r="V28" s="629"/>
      <c r="W28" s="629"/>
      <c r="X28" s="629"/>
      <c r="Y28" s="630"/>
      <c r="Z28" s="655">
        <v>0</v>
      </c>
      <c r="AA28" s="655"/>
      <c r="AB28" s="655"/>
      <c r="AC28" s="655"/>
      <c r="AD28" s="656">
        <v>3283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298</v>
      </c>
      <c r="CE28" s="666"/>
      <c r="CF28" s="666"/>
      <c r="CG28" s="666"/>
      <c r="CH28" s="666"/>
      <c r="CI28" s="666"/>
      <c r="CJ28" s="666"/>
      <c r="CK28" s="666"/>
      <c r="CL28" s="666"/>
      <c r="CM28" s="666"/>
      <c r="CN28" s="666"/>
      <c r="CO28" s="666"/>
      <c r="CP28" s="666"/>
      <c r="CQ28" s="667"/>
      <c r="CR28" s="628">
        <v>3218477</v>
      </c>
      <c r="CS28" s="629"/>
      <c r="CT28" s="629"/>
      <c r="CU28" s="629"/>
      <c r="CV28" s="629"/>
      <c r="CW28" s="629"/>
      <c r="CX28" s="629"/>
      <c r="CY28" s="630"/>
      <c r="CZ28" s="631">
        <v>11.6</v>
      </c>
      <c r="DA28" s="641"/>
      <c r="DB28" s="641"/>
      <c r="DC28" s="642"/>
      <c r="DD28" s="634">
        <v>3167488</v>
      </c>
      <c r="DE28" s="629"/>
      <c r="DF28" s="629"/>
      <c r="DG28" s="629"/>
      <c r="DH28" s="629"/>
      <c r="DI28" s="629"/>
      <c r="DJ28" s="629"/>
      <c r="DK28" s="630"/>
      <c r="DL28" s="634">
        <v>2770788</v>
      </c>
      <c r="DM28" s="629"/>
      <c r="DN28" s="629"/>
      <c r="DO28" s="629"/>
      <c r="DP28" s="629"/>
      <c r="DQ28" s="629"/>
      <c r="DR28" s="629"/>
      <c r="DS28" s="629"/>
      <c r="DT28" s="629"/>
      <c r="DU28" s="629"/>
      <c r="DV28" s="630"/>
      <c r="DW28" s="631">
        <v>20.2</v>
      </c>
      <c r="DX28" s="641"/>
      <c r="DY28" s="641"/>
      <c r="DZ28" s="641"/>
      <c r="EA28" s="641"/>
      <c r="EB28" s="641"/>
      <c r="EC28" s="668"/>
    </row>
    <row r="29" spans="2:133" ht="11.25" customHeight="1" x14ac:dyDescent="0.15">
      <c r="B29" s="625" t="s">
        <v>299</v>
      </c>
      <c r="C29" s="626"/>
      <c r="D29" s="626"/>
      <c r="E29" s="626"/>
      <c r="F29" s="626"/>
      <c r="G29" s="626"/>
      <c r="H29" s="626"/>
      <c r="I29" s="626"/>
      <c r="J29" s="626"/>
      <c r="K29" s="626"/>
      <c r="L29" s="626"/>
      <c r="M29" s="626"/>
      <c r="N29" s="626"/>
      <c r="O29" s="626"/>
      <c r="P29" s="626"/>
      <c r="Q29" s="627"/>
      <c r="R29" s="628">
        <v>84207</v>
      </c>
      <c r="S29" s="629"/>
      <c r="T29" s="629"/>
      <c r="U29" s="629"/>
      <c r="V29" s="629"/>
      <c r="W29" s="629"/>
      <c r="X29" s="629"/>
      <c r="Y29" s="630"/>
      <c r="Z29" s="655">
        <v>0.3</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65" t="s">
        <v>70</v>
      </c>
      <c r="CG29" s="666"/>
      <c r="CH29" s="666"/>
      <c r="CI29" s="666"/>
      <c r="CJ29" s="666"/>
      <c r="CK29" s="666"/>
      <c r="CL29" s="666"/>
      <c r="CM29" s="666"/>
      <c r="CN29" s="666"/>
      <c r="CO29" s="666"/>
      <c r="CP29" s="666"/>
      <c r="CQ29" s="667"/>
      <c r="CR29" s="628">
        <v>3218477</v>
      </c>
      <c r="CS29" s="639"/>
      <c r="CT29" s="639"/>
      <c r="CU29" s="639"/>
      <c r="CV29" s="639"/>
      <c r="CW29" s="639"/>
      <c r="CX29" s="639"/>
      <c r="CY29" s="640"/>
      <c r="CZ29" s="631">
        <v>11.6</v>
      </c>
      <c r="DA29" s="641"/>
      <c r="DB29" s="641"/>
      <c r="DC29" s="642"/>
      <c r="DD29" s="634">
        <v>3167488</v>
      </c>
      <c r="DE29" s="639"/>
      <c r="DF29" s="639"/>
      <c r="DG29" s="639"/>
      <c r="DH29" s="639"/>
      <c r="DI29" s="639"/>
      <c r="DJ29" s="639"/>
      <c r="DK29" s="640"/>
      <c r="DL29" s="634">
        <v>2770788</v>
      </c>
      <c r="DM29" s="639"/>
      <c r="DN29" s="639"/>
      <c r="DO29" s="639"/>
      <c r="DP29" s="639"/>
      <c r="DQ29" s="639"/>
      <c r="DR29" s="639"/>
      <c r="DS29" s="639"/>
      <c r="DT29" s="639"/>
      <c r="DU29" s="639"/>
      <c r="DV29" s="640"/>
      <c r="DW29" s="631">
        <v>20.2</v>
      </c>
      <c r="DX29" s="641"/>
      <c r="DY29" s="641"/>
      <c r="DZ29" s="641"/>
      <c r="EA29" s="641"/>
      <c r="EB29" s="641"/>
      <c r="EC29" s="668"/>
    </row>
    <row r="30" spans="2:133" ht="11.25" customHeight="1" x14ac:dyDescent="0.15">
      <c r="B30" s="625" t="s">
        <v>301</v>
      </c>
      <c r="C30" s="626"/>
      <c r="D30" s="626"/>
      <c r="E30" s="626"/>
      <c r="F30" s="626"/>
      <c r="G30" s="626"/>
      <c r="H30" s="626"/>
      <c r="I30" s="626"/>
      <c r="J30" s="626"/>
      <c r="K30" s="626"/>
      <c r="L30" s="626"/>
      <c r="M30" s="626"/>
      <c r="N30" s="626"/>
      <c r="O30" s="626"/>
      <c r="P30" s="626"/>
      <c r="Q30" s="627"/>
      <c r="R30" s="628">
        <v>220085</v>
      </c>
      <c r="S30" s="629"/>
      <c r="T30" s="629"/>
      <c r="U30" s="629"/>
      <c r="V30" s="629"/>
      <c r="W30" s="629"/>
      <c r="X30" s="629"/>
      <c r="Y30" s="630"/>
      <c r="Z30" s="655">
        <v>0.8</v>
      </c>
      <c r="AA30" s="655"/>
      <c r="AB30" s="655"/>
      <c r="AC30" s="655"/>
      <c r="AD30" s="656">
        <v>215</v>
      </c>
      <c r="AE30" s="656"/>
      <c r="AF30" s="656"/>
      <c r="AG30" s="656"/>
      <c r="AH30" s="656"/>
      <c r="AI30" s="656"/>
      <c r="AJ30" s="656"/>
      <c r="AK30" s="656"/>
      <c r="AL30" s="631">
        <v>0</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302</v>
      </c>
      <c r="BH30" s="712"/>
      <c r="BI30" s="712"/>
      <c r="BJ30" s="712"/>
      <c r="BK30" s="712"/>
      <c r="BL30" s="712"/>
      <c r="BM30" s="712"/>
      <c r="BN30" s="712"/>
      <c r="BO30" s="712"/>
      <c r="BP30" s="712"/>
      <c r="BQ30" s="713"/>
      <c r="BR30" s="687" t="s">
        <v>303</v>
      </c>
      <c r="BS30" s="712"/>
      <c r="BT30" s="712"/>
      <c r="BU30" s="712"/>
      <c r="BV30" s="712"/>
      <c r="BW30" s="712"/>
      <c r="BX30" s="712"/>
      <c r="BY30" s="712"/>
      <c r="BZ30" s="712"/>
      <c r="CA30" s="712"/>
      <c r="CB30" s="713"/>
      <c r="CD30" s="717"/>
      <c r="CE30" s="718"/>
      <c r="CF30" s="665" t="s">
        <v>304</v>
      </c>
      <c r="CG30" s="666"/>
      <c r="CH30" s="666"/>
      <c r="CI30" s="666"/>
      <c r="CJ30" s="666"/>
      <c r="CK30" s="666"/>
      <c r="CL30" s="666"/>
      <c r="CM30" s="666"/>
      <c r="CN30" s="666"/>
      <c r="CO30" s="666"/>
      <c r="CP30" s="666"/>
      <c r="CQ30" s="667"/>
      <c r="CR30" s="628">
        <v>3121642</v>
      </c>
      <c r="CS30" s="629"/>
      <c r="CT30" s="629"/>
      <c r="CU30" s="629"/>
      <c r="CV30" s="629"/>
      <c r="CW30" s="629"/>
      <c r="CX30" s="629"/>
      <c r="CY30" s="630"/>
      <c r="CZ30" s="631">
        <v>11.2</v>
      </c>
      <c r="DA30" s="641"/>
      <c r="DB30" s="641"/>
      <c r="DC30" s="642"/>
      <c r="DD30" s="634">
        <v>3077085</v>
      </c>
      <c r="DE30" s="629"/>
      <c r="DF30" s="629"/>
      <c r="DG30" s="629"/>
      <c r="DH30" s="629"/>
      <c r="DI30" s="629"/>
      <c r="DJ30" s="629"/>
      <c r="DK30" s="630"/>
      <c r="DL30" s="634">
        <v>2680385</v>
      </c>
      <c r="DM30" s="629"/>
      <c r="DN30" s="629"/>
      <c r="DO30" s="629"/>
      <c r="DP30" s="629"/>
      <c r="DQ30" s="629"/>
      <c r="DR30" s="629"/>
      <c r="DS30" s="629"/>
      <c r="DT30" s="629"/>
      <c r="DU30" s="629"/>
      <c r="DV30" s="630"/>
      <c r="DW30" s="631">
        <v>19.600000000000001</v>
      </c>
      <c r="DX30" s="641"/>
      <c r="DY30" s="641"/>
      <c r="DZ30" s="641"/>
      <c r="EA30" s="641"/>
      <c r="EB30" s="641"/>
      <c r="EC30" s="668"/>
    </row>
    <row r="31" spans="2:133" ht="11.25" customHeight="1" x14ac:dyDescent="0.15">
      <c r="B31" s="625" t="s">
        <v>305</v>
      </c>
      <c r="C31" s="626"/>
      <c r="D31" s="626"/>
      <c r="E31" s="626"/>
      <c r="F31" s="626"/>
      <c r="G31" s="626"/>
      <c r="H31" s="626"/>
      <c r="I31" s="626"/>
      <c r="J31" s="626"/>
      <c r="K31" s="626"/>
      <c r="L31" s="626"/>
      <c r="M31" s="626"/>
      <c r="N31" s="626"/>
      <c r="O31" s="626"/>
      <c r="P31" s="626"/>
      <c r="Q31" s="627"/>
      <c r="R31" s="628">
        <v>89997</v>
      </c>
      <c r="S31" s="629"/>
      <c r="T31" s="629"/>
      <c r="U31" s="629"/>
      <c r="V31" s="629"/>
      <c r="W31" s="629"/>
      <c r="X31" s="629"/>
      <c r="Y31" s="630"/>
      <c r="Z31" s="655">
        <v>0.3</v>
      </c>
      <c r="AA31" s="655"/>
      <c r="AB31" s="655"/>
      <c r="AC31" s="655"/>
      <c r="AD31" s="656">
        <v>681</v>
      </c>
      <c r="AE31" s="656"/>
      <c r="AF31" s="656"/>
      <c r="AG31" s="656"/>
      <c r="AH31" s="656"/>
      <c r="AI31" s="656"/>
      <c r="AJ31" s="656"/>
      <c r="AK31" s="656"/>
      <c r="AL31" s="631">
        <v>0</v>
      </c>
      <c r="AM31" s="632"/>
      <c r="AN31" s="632"/>
      <c r="AO31" s="657"/>
      <c r="AP31" s="703" t="s">
        <v>306</v>
      </c>
      <c r="AQ31" s="704"/>
      <c r="AR31" s="704"/>
      <c r="AS31" s="704"/>
      <c r="AT31" s="709" t="s">
        <v>307</v>
      </c>
      <c r="AU31" s="360"/>
      <c r="AV31" s="360"/>
      <c r="AW31" s="360"/>
      <c r="AX31" s="696" t="s">
        <v>186</v>
      </c>
      <c r="AY31" s="697"/>
      <c r="AZ31" s="697"/>
      <c r="BA31" s="697"/>
      <c r="BB31" s="697"/>
      <c r="BC31" s="697"/>
      <c r="BD31" s="697"/>
      <c r="BE31" s="697"/>
      <c r="BF31" s="698"/>
      <c r="BG31" s="699">
        <v>99.3</v>
      </c>
      <c r="BH31" s="700"/>
      <c r="BI31" s="700"/>
      <c r="BJ31" s="700"/>
      <c r="BK31" s="700"/>
      <c r="BL31" s="700"/>
      <c r="BM31" s="701">
        <v>97.7</v>
      </c>
      <c r="BN31" s="700"/>
      <c r="BO31" s="700"/>
      <c r="BP31" s="700"/>
      <c r="BQ31" s="702"/>
      <c r="BR31" s="699">
        <v>98.5</v>
      </c>
      <c r="BS31" s="700"/>
      <c r="BT31" s="700"/>
      <c r="BU31" s="700"/>
      <c r="BV31" s="700"/>
      <c r="BW31" s="700"/>
      <c r="BX31" s="701">
        <v>96.9</v>
      </c>
      <c r="BY31" s="700"/>
      <c r="BZ31" s="700"/>
      <c r="CA31" s="700"/>
      <c r="CB31" s="702"/>
      <c r="CD31" s="717"/>
      <c r="CE31" s="718"/>
      <c r="CF31" s="665" t="s">
        <v>308</v>
      </c>
      <c r="CG31" s="666"/>
      <c r="CH31" s="666"/>
      <c r="CI31" s="666"/>
      <c r="CJ31" s="666"/>
      <c r="CK31" s="666"/>
      <c r="CL31" s="666"/>
      <c r="CM31" s="666"/>
      <c r="CN31" s="666"/>
      <c r="CO31" s="666"/>
      <c r="CP31" s="666"/>
      <c r="CQ31" s="667"/>
      <c r="CR31" s="628">
        <v>96835</v>
      </c>
      <c r="CS31" s="639"/>
      <c r="CT31" s="639"/>
      <c r="CU31" s="639"/>
      <c r="CV31" s="639"/>
      <c r="CW31" s="639"/>
      <c r="CX31" s="639"/>
      <c r="CY31" s="640"/>
      <c r="CZ31" s="631">
        <v>0.3</v>
      </c>
      <c r="DA31" s="641"/>
      <c r="DB31" s="641"/>
      <c r="DC31" s="642"/>
      <c r="DD31" s="634">
        <v>90403</v>
      </c>
      <c r="DE31" s="639"/>
      <c r="DF31" s="639"/>
      <c r="DG31" s="639"/>
      <c r="DH31" s="639"/>
      <c r="DI31" s="639"/>
      <c r="DJ31" s="639"/>
      <c r="DK31" s="640"/>
      <c r="DL31" s="634">
        <v>90403</v>
      </c>
      <c r="DM31" s="639"/>
      <c r="DN31" s="639"/>
      <c r="DO31" s="639"/>
      <c r="DP31" s="639"/>
      <c r="DQ31" s="639"/>
      <c r="DR31" s="639"/>
      <c r="DS31" s="639"/>
      <c r="DT31" s="639"/>
      <c r="DU31" s="639"/>
      <c r="DV31" s="640"/>
      <c r="DW31" s="631">
        <v>0.7</v>
      </c>
      <c r="DX31" s="641"/>
      <c r="DY31" s="641"/>
      <c r="DZ31" s="641"/>
      <c r="EA31" s="641"/>
      <c r="EB31" s="641"/>
      <c r="EC31" s="668"/>
    </row>
    <row r="32" spans="2:133" ht="11.25" customHeight="1" x14ac:dyDescent="0.15">
      <c r="B32" s="625" t="s">
        <v>309</v>
      </c>
      <c r="C32" s="626"/>
      <c r="D32" s="626"/>
      <c r="E32" s="626"/>
      <c r="F32" s="626"/>
      <c r="G32" s="626"/>
      <c r="H32" s="626"/>
      <c r="I32" s="626"/>
      <c r="J32" s="626"/>
      <c r="K32" s="626"/>
      <c r="L32" s="626"/>
      <c r="M32" s="626"/>
      <c r="N32" s="626"/>
      <c r="O32" s="626"/>
      <c r="P32" s="626"/>
      <c r="Q32" s="627"/>
      <c r="R32" s="628">
        <v>4955771</v>
      </c>
      <c r="S32" s="629"/>
      <c r="T32" s="629"/>
      <c r="U32" s="629"/>
      <c r="V32" s="629"/>
      <c r="W32" s="629"/>
      <c r="X32" s="629"/>
      <c r="Y32" s="630"/>
      <c r="Z32" s="655">
        <v>17.3</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1" t="s">
        <v>310</v>
      </c>
      <c r="AV32" s="361"/>
      <c r="AW32" s="361"/>
      <c r="AX32" s="625" t="s">
        <v>311</v>
      </c>
      <c r="AY32" s="626"/>
      <c r="AZ32" s="626"/>
      <c r="BA32" s="626"/>
      <c r="BB32" s="626"/>
      <c r="BC32" s="626"/>
      <c r="BD32" s="626"/>
      <c r="BE32" s="626"/>
      <c r="BF32" s="627"/>
      <c r="BG32" s="694">
        <v>99.5</v>
      </c>
      <c r="BH32" s="639"/>
      <c r="BI32" s="639"/>
      <c r="BJ32" s="639"/>
      <c r="BK32" s="639"/>
      <c r="BL32" s="639"/>
      <c r="BM32" s="632">
        <v>98.2</v>
      </c>
      <c r="BN32" s="695"/>
      <c r="BO32" s="695"/>
      <c r="BP32" s="695"/>
      <c r="BQ32" s="672"/>
      <c r="BR32" s="694">
        <v>99.4</v>
      </c>
      <c r="BS32" s="639"/>
      <c r="BT32" s="639"/>
      <c r="BU32" s="639"/>
      <c r="BV32" s="639"/>
      <c r="BW32" s="639"/>
      <c r="BX32" s="632">
        <v>98.1</v>
      </c>
      <c r="BY32" s="695"/>
      <c r="BZ32" s="695"/>
      <c r="CA32" s="695"/>
      <c r="CB32" s="672"/>
      <c r="CD32" s="719"/>
      <c r="CE32" s="720"/>
      <c r="CF32" s="665" t="s">
        <v>312</v>
      </c>
      <c r="CG32" s="666"/>
      <c r="CH32" s="666"/>
      <c r="CI32" s="666"/>
      <c r="CJ32" s="666"/>
      <c r="CK32" s="666"/>
      <c r="CL32" s="666"/>
      <c r="CM32" s="666"/>
      <c r="CN32" s="666"/>
      <c r="CO32" s="666"/>
      <c r="CP32" s="666"/>
      <c r="CQ32" s="667"/>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68"/>
    </row>
    <row r="33" spans="2:133" ht="11.25" customHeight="1" x14ac:dyDescent="0.15">
      <c r="B33" s="691" t="s">
        <v>313</v>
      </c>
      <c r="C33" s="692"/>
      <c r="D33" s="692"/>
      <c r="E33" s="692"/>
      <c r="F33" s="692"/>
      <c r="G33" s="692"/>
      <c r="H33" s="692"/>
      <c r="I33" s="692"/>
      <c r="J33" s="692"/>
      <c r="K33" s="692"/>
      <c r="L33" s="692"/>
      <c r="M33" s="692"/>
      <c r="N33" s="692"/>
      <c r="O33" s="692"/>
      <c r="P33" s="692"/>
      <c r="Q33" s="693"/>
      <c r="R33" s="628" t="s">
        <v>127</v>
      </c>
      <c r="S33" s="629"/>
      <c r="T33" s="629"/>
      <c r="U33" s="629"/>
      <c r="V33" s="629"/>
      <c r="W33" s="629"/>
      <c r="X33" s="629"/>
      <c r="Y33" s="630"/>
      <c r="Z33" s="655" t="s">
        <v>127</v>
      </c>
      <c r="AA33" s="655"/>
      <c r="AB33" s="655"/>
      <c r="AC33" s="655"/>
      <c r="AD33" s="656" t="s">
        <v>127</v>
      </c>
      <c r="AE33" s="656"/>
      <c r="AF33" s="656"/>
      <c r="AG33" s="656"/>
      <c r="AH33" s="656"/>
      <c r="AI33" s="656"/>
      <c r="AJ33" s="656"/>
      <c r="AK33" s="656"/>
      <c r="AL33" s="631" t="s">
        <v>127</v>
      </c>
      <c r="AM33" s="632"/>
      <c r="AN33" s="632"/>
      <c r="AO33" s="657"/>
      <c r="AP33" s="707"/>
      <c r="AQ33" s="708"/>
      <c r="AR33" s="708"/>
      <c r="AS33" s="708"/>
      <c r="AT33" s="711"/>
      <c r="AU33" s="362"/>
      <c r="AV33" s="362"/>
      <c r="AW33" s="362"/>
      <c r="AX33" s="605" t="s">
        <v>314</v>
      </c>
      <c r="AY33" s="606"/>
      <c r="AZ33" s="606"/>
      <c r="BA33" s="606"/>
      <c r="BB33" s="606"/>
      <c r="BC33" s="606"/>
      <c r="BD33" s="606"/>
      <c r="BE33" s="606"/>
      <c r="BF33" s="607"/>
      <c r="BG33" s="690">
        <v>99.1</v>
      </c>
      <c r="BH33" s="609"/>
      <c r="BI33" s="609"/>
      <c r="BJ33" s="609"/>
      <c r="BK33" s="609"/>
      <c r="BL33" s="609"/>
      <c r="BM33" s="647">
        <v>96.7</v>
      </c>
      <c r="BN33" s="609"/>
      <c r="BO33" s="609"/>
      <c r="BP33" s="609"/>
      <c r="BQ33" s="658"/>
      <c r="BR33" s="690">
        <v>97.5</v>
      </c>
      <c r="BS33" s="609"/>
      <c r="BT33" s="609"/>
      <c r="BU33" s="609"/>
      <c r="BV33" s="609"/>
      <c r="BW33" s="609"/>
      <c r="BX33" s="647">
        <v>95.4</v>
      </c>
      <c r="BY33" s="609"/>
      <c r="BZ33" s="609"/>
      <c r="CA33" s="609"/>
      <c r="CB33" s="658"/>
      <c r="CD33" s="665" t="s">
        <v>315</v>
      </c>
      <c r="CE33" s="666"/>
      <c r="CF33" s="666"/>
      <c r="CG33" s="666"/>
      <c r="CH33" s="666"/>
      <c r="CI33" s="666"/>
      <c r="CJ33" s="666"/>
      <c r="CK33" s="666"/>
      <c r="CL33" s="666"/>
      <c r="CM33" s="666"/>
      <c r="CN33" s="666"/>
      <c r="CO33" s="666"/>
      <c r="CP33" s="666"/>
      <c r="CQ33" s="667"/>
      <c r="CR33" s="628">
        <v>10836950</v>
      </c>
      <c r="CS33" s="639"/>
      <c r="CT33" s="639"/>
      <c r="CU33" s="639"/>
      <c r="CV33" s="639"/>
      <c r="CW33" s="639"/>
      <c r="CX33" s="639"/>
      <c r="CY33" s="640"/>
      <c r="CZ33" s="631">
        <v>38.9</v>
      </c>
      <c r="DA33" s="641"/>
      <c r="DB33" s="641"/>
      <c r="DC33" s="642"/>
      <c r="DD33" s="634">
        <v>7208750</v>
      </c>
      <c r="DE33" s="639"/>
      <c r="DF33" s="639"/>
      <c r="DG33" s="639"/>
      <c r="DH33" s="639"/>
      <c r="DI33" s="639"/>
      <c r="DJ33" s="639"/>
      <c r="DK33" s="640"/>
      <c r="DL33" s="634">
        <v>4391051</v>
      </c>
      <c r="DM33" s="639"/>
      <c r="DN33" s="639"/>
      <c r="DO33" s="639"/>
      <c r="DP33" s="639"/>
      <c r="DQ33" s="639"/>
      <c r="DR33" s="639"/>
      <c r="DS33" s="639"/>
      <c r="DT33" s="639"/>
      <c r="DU33" s="639"/>
      <c r="DV33" s="640"/>
      <c r="DW33" s="631">
        <v>32.1</v>
      </c>
      <c r="DX33" s="641"/>
      <c r="DY33" s="641"/>
      <c r="DZ33" s="641"/>
      <c r="EA33" s="641"/>
      <c r="EB33" s="641"/>
      <c r="EC33" s="668"/>
    </row>
    <row r="34" spans="2:133" ht="11.25" customHeight="1" x14ac:dyDescent="0.15">
      <c r="B34" s="625" t="s">
        <v>316</v>
      </c>
      <c r="C34" s="626"/>
      <c r="D34" s="626"/>
      <c r="E34" s="626"/>
      <c r="F34" s="626"/>
      <c r="G34" s="626"/>
      <c r="H34" s="626"/>
      <c r="I34" s="626"/>
      <c r="J34" s="626"/>
      <c r="K34" s="626"/>
      <c r="L34" s="626"/>
      <c r="M34" s="626"/>
      <c r="N34" s="626"/>
      <c r="O34" s="626"/>
      <c r="P34" s="626"/>
      <c r="Q34" s="627"/>
      <c r="R34" s="628">
        <v>2892549</v>
      </c>
      <c r="S34" s="629"/>
      <c r="T34" s="629"/>
      <c r="U34" s="629"/>
      <c r="V34" s="629"/>
      <c r="W34" s="629"/>
      <c r="X34" s="629"/>
      <c r="Y34" s="630"/>
      <c r="Z34" s="655">
        <v>10.1</v>
      </c>
      <c r="AA34" s="655"/>
      <c r="AB34" s="655"/>
      <c r="AC34" s="655"/>
      <c r="AD34" s="656" t="s">
        <v>127</v>
      </c>
      <c r="AE34" s="656"/>
      <c r="AF34" s="656"/>
      <c r="AG34" s="656"/>
      <c r="AH34" s="656"/>
      <c r="AI34" s="656"/>
      <c r="AJ34" s="656"/>
      <c r="AK34" s="656"/>
      <c r="AL34" s="631" t="s">
        <v>127</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317</v>
      </c>
      <c r="CE34" s="666"/>
      <c r="CF34" s="666"/>
      <c r="CG34" s="666"/>
      <c r="CH34" s="666"/>
      <c r="CI34" s="666"/>
      <c r="CJ34" s="666"/>
      <c r="CK34" s="666"/>
      <c r="CL34" s="666"/>
      <c r="CM34" s="666"/>
      <c r="CN34" s="666"/>
      <c r="CO34" s="666"/>
      <c r="CP34" s="666"/>
      <c r="CQ34" s="667"/>
      <c r="CR34" s="628">
        <v>3352992</v>
      </c>
      <c r="CS34" s="629"/>
      <c r="CT34" s="629"/>
      <c r="CU34" s="629"/>
      <c r="CV34" s="629"/>
      <c r="CW34" s="629"/>
      <c r="CX34" s="629"/>
      <c r="CY34" s="630"/>
      <c r="CZ34" s="631">
        <v>12</v>
      </c>
      <c r="DA34" s="641"/>
      <c r="DB34" s="641"/>
      <c r="DC34" s="642"/>
      <c r="DD34" s="634">
        <v>2067975</v>
      </c>
      <c r="DE34" s="629"/>
      <c r="DF34" s="629"/>
      <c r="DG34" s="629"/>
      <c r="DH34" s="629"/>
      <c r="DI34" s="629"/>
      <c r="DJ34" s="629"/>
      <c r="DK34" s="630"/>
      <c r="DL34" s="634">
        <v>1457412</v>
      </c>
      <c r="DM34" s="629"/>
      <c r="DN34" s="629"/>
      <c r="DO34" s="629"/>
      <c r="DP34" s="629"/>
      <c r="DQ34" s="629"/>
      <c r="DR34" s="629"/>
      <c r="DS34" s="629"/>
      <c r="DT34" s="629"/>
      <c r="DU34" s="629"/>
      <c r="DV34" s="630"/>
      <c r="DW34" s="631">
        <v>10.6</v>
      </c>
      <c r="DX34" s="641"/>
      <c r="DY34" s="641"/>
      <c r="DZ34" s="641"/>
      <c r="EA34" s="641"/>
      <c r="EB34" s="641"/>
      <c r="EC34" s="668"/>
    </row>
    <row r="35" spans="2:133" ht="11.25" customHeight="1" x14ac:dyDescent="0.15">
      <c r="B35" s="625" t="s">
        <v>318</v>
      </c>
      <c r="C35" s="626"/>
      <c r="D35" s="626"/>
      <c r="E35" s="626"/>
      <c r="F35" s="626"/>
      <c r="G35" s="626"/>
      <c r="H35" s="626"/>
      <c r="I35" s="626"/>
      <c r="J35" s="626"/>
      <c r="K35" s="626"/>
      <c r="L35" s="626"/>
      <c r="M35" s="626"/>
      <c r="N35" s="626"/>
      <c r="O35" s="626"/>
      <c r="P35" s="626"/>
      <c r="Q35" s="627"/>
      <c r="R35" s="628">
        <v>47331</v>
      </c>
      <c r="S35" s="629"/>
      <c r="T35" s="629"/>
      <c r="U35" s="629"/>
      <c r="V35" s="629"/>
      <c r="W35" s="629"/>
      <c r="X35" s="629"/>
      <c r="Y35" s="630"/>
      <c r="Z35" s="655">
        <v>0.2</v>
      </c>
      <c r="AA35" s="655"/>
      <c r="AB35" s="655"/>
      <c r="AC35" s="655"/>
      <c r="AD35" s="656">
        <v>15434</v>
      </c>
      <c r="AE35" s="656"/>
      <c r="AF35" s="656"/>
      <c r="AG35" s="656"/>
      <c r="AH35" s="656"/>
      <c r="AI35" s="656"/>
      <c r="AJ35" s="656"/>
      <c r="AK35" s="656"/>
      <c r="AL35" s="631">
        <v>0.1</v>
      </c>
      <c r="AM35" s="632"/>
      <c r="AN35" s="632"/>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321</v>
      </c>
      <c r="CE35" s="666"/>
      <c r="CF35" s="666"/>
      <c r="CG35" s="666"/>
      <c r="CH35" s="666"/>
      <c r="CI35" s="666"/>
      <c r="CJ35" s="666"/>
      <c r="CK35" s="666"/>
      <c r="CL35" s="666"/>
      <c r="CM35" s="666"/>
      <c r="CN35" s="666"/>
      <c r="CO35" s="666"/>
      <c r="CP35" s="666"/>
      <c r="CQ35" s="667"/>
      <c r="CR35" s="628">
        <v>277394</v>
      </c>
      <c r="CS35" s="639"/>
      <c r="CT35" s="639"/>
      <c r="CU35" s="639"/>
      <c r="CV35" s="639"/>
      <c r="CW35" s="639"/>
      <c r="CX35" s="639"/>
      <c r="CY35" s="640"/>
      <c r="CZ35" s="631">
        <v>1</v>
      </c>
      <c r="DA35" s="641"/>
      <c r="DB35" s="641"/>
      <c r="DC35" s="642"/>
      <c r="DD35" s="634">
        <v>210396</v>
      </c>
      <c r="DE35" s="639"/>
      <c r="DF35" s="639"/>
      <c r="DG35" s="639"/>
      <c r="DH35" s="639"/>
      <c r="DI35" s="639"/>
      <c r="DJ35" s="639"/>
      <c r="DK35" s="640"/>
      <c r="DL35" s="634">
        <v>155810</v>
      </c>
      <c r="DM35" s="639"/>
      <c r="DN35" s="639"/>
      <c r="DO35" s="639"/>
      <c r="DP35" s="639"/>
      <c r="DQ35" s="639"/>
      <c r="DR35" s="639"/>
      <c r="DS35" s="639"/>
      <c r="DT35" s="639"/>
      <c r="DU35" s="639"/>
      <c r="DV35" s="640"/>
      <c r="DW35" s="631">
        <v>1.1000000000000001</v>
      </c>
      <c r="DX35" s="641"/>
      <c r="DY35" s="641"/>
      <c r="DZ35" s="641"/>
      <c r="EA35" s="641"/>
      <c r="EB35" s="641"/>
      <c r="EC35" s="668"/>
    </row>
    <row r="36" spans="2:133" ht="11.25" customHeight="1" x14ac:dyDescent="0.15">
      <c r="B36" s="625" t="s">
        <v>322</v>
      </c>
      <c r="C36" s="626"/>
      <c r="D36" s="626"/>
      <c r="E36" s="626"/>
      <c r="F36" s="626"/>
      <c r="G36" s="626"/>
      <c r="H36" s="626"/>
      <c r="I36" s="626"/>
      <c r="J36" s="626"/>
      <c r="K36" s="626"/>
      <c r="L36" s="626"/>
      <c r="M36" s="626"/>
      <c r="N36" s="626"/>
      <c r="O36" s="626"/>
      <c r="P36" s="626"/>
      <c r="Q36" s="627"/>
      <c r="R36" s="628">
        <v>706037</v>
      </c>
      <c r="S36" s="629"/>
      <c r="T36" s="629"/>
      <c r="U36" s="629"/>
      <c r="V36" s="629"/>
      <c r="W36" s="629"/>
      <c r="X36" s="629"/>
      <c r="Y36" s="630"/>
      <c r="Z36" s="655">
        <v>2.5</v>
      </c>
      <c r="AA36" s="655"/>
      <c r="AB36" s="655"/>
      <c r="AC36" s="655"/>
      <c r="AD36" s="656" t="s">
        <v>127</v>
      </c>
      <c r="AE36" s="656"/>
      <c r="AF36" s="656"/>
      <c r="AG36" s="656"/>
      <c r="AH36" s="656"/>
      <c r="AI36" s="656"/>
      <c r="AJ36" s="656"/>
      <c r="AK36" s="656"/>
      <c r="AL36" s="631" t="s">
        <v>127</v>
      </c>
      <c r="AM36" s="632"/>
      <c r="AN36" s="632"/>
      <c r="AO36" s="657"/>
      <c r="AP36" s="218"/>
      <c r="AQ36" s="678" t="s">
        <v>323</v>
      </c>
      <c r="AR36" s="679"/>
      <c r="AS36" s="679"/>
      <c r="AT36" s="679"/>
      <c r="AU36" s="679"/>
      <c r="AV36" s="679"/>
      <c r="AW36" s="679"/>
      <c r="AX36" s="679"/>
      <c r="AY36" s="680"/>
      <c r="AZ36" s="681">
        <v>2751194</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23978</v>
      </c>
      <c r="BW36" s="682"/>
      <c r="BX36" s="682"/>
      <c r="BY36" s="682"/>
      <c r="BZ36" s="682"/>
      <c r="CA36" s="682"/>
      <c r="CB36" s="683"/>
      <c r="CD36" s="665" t="s">
        <v>325</v>
      </c>
      <c r="CE36" s="666"/>
      <c r="CF36" s="666"/>
      <c r="CG36" s="666"/>
      <c r="CH36" s="666"/>
      <c r="CI36" s="666"/>
      <c r="CJ36" s="666"/>
      <c r="CK36" s="666"/>
      <c r="CL36" s="666"/>
      <c r="CM36" s="666"/>
      <c r="CN36" s="666"/>
      <c r="CO36" s="666"/>
      <c r="CP36" s="666"/>
      <c r="CQ36" s="667"/>
      <c r="CR36" s="628">
        <v>3311851</v>
      </c>
      <c r="CS36" s="629"/>
      <c r="CT36" s="629"/>
      <c r="CU36" s="629"/>
      <c r="CV36" s="629"/>
      <c r="CW36" s="629"/>
      <c r="CX36" s="629"/>
      <c r="CY36" s="630"/>
      <c r="CZ36" s="631">
        <v>11.9</v>
      </c>
      <c r="DA36" s="641"/>
      <c r="DB36" s="641"/>
      <c r="DC36" s="642"/>
      <c r="DD36" s="634">
        <v>2394323</v>
      </c>
      <c r="DE36" s="629"/>
      <c r="DF36" s="629"/>
      <c r="DG36" s="629"/>
      <c r="DH36" s="629"/>
      <c r="DI36" s="629"/>
      <c r="DJ36" s="629"/>
      <c r="DK36" s="630"/>
      <c r="DL36" s="634">
        <v>1475659</v>
      </c>
      <c r="DM36" s="629"/>
      <c r="DN36" s="629"/>
      <c r="DO36" s="629"/>
      <c r="DP36" s="629"/>
      <c r="DQ36" s="629"/>
      <c r="DR36" s="629"/>
      <c r="DS36" s="629"/>
      <c r="DT36" s="629"/>
      <c r="DU36" s="629"/>
      <c r="DV36" s="630"/>
      <c r="DW36" s="631">
        <v>10.8</v>
      </c>
      <c r="DX36" s="641"/>
      <c r="DY36" s="641"/>
      <c r="DZ36" s="641"/>
      <c r="EA36" s="641"/>
      <c r="EB36" s="641"/>
      <c r="EC36" s="668"/>
    </row>
    <row r="37" spans="2:133" ht="11.25" customHeight="1" x14ac:dyDescent="0.15">
      <c r="B37" s="625" t="s">
        <v>326</v>
      </c>
      <c r="C37" s="626"/>
      <c r="D37" s="626"/>
      <c r="E37" s="626"/>
      <c r="F37" s="626"/>
      <c r="G37" s="626"/>
      <c r="H37" s="626"/>
      <c r="I37" s="626"/>
      <c r="J37" s="626"/>
      <c r="K37" s="626"/>
      <c r="L37" s="626"/>
      <c r="M37" s="626"/>
      <c r="N37" s="626"/>
      <c r="O37" s="626"/>
      <c r="P37" s="626"/>
      <c r="Q37" s="627"/>
      <c r="R37" s="628">
        <v>648101</v>
      </c>
      <c r="S37" s="629"/>
      <c r="T37" s="629"/>
      <c r="U37" s="629"/>
      <c r="V37" s="629"/>
      <c r="W37" s="629"/>
      <c r="X37" s="629"/>
      <c r="Y37" s="630"/>
      <c r="Z37" s="655">
        <v>2.2999999999999998</v>
      </c>
      <c r="AA37" s="655"/>
      <c r="AB37" s="655"/>
      <c r="AC37" s="655"/>
      <c r="AD37" s="656" t="s">
        <v>127</v>
      </c>
      <c r="AE37" s="656"/>
      <c r="AF37" s="656"/>
      <c r="AG37" s="656"/>
      <c r="AH37" s="656"/>
      <c r="AI37" s="656"/>
      <c r="AJ37" s="656"/>
      <c r="AK37" s="656"/>
      <c r="AL37" s="631" t="s">
        <v>127</v>
      </c>
      <c r="AM37" s="632"/>
      <c r="AN37" s="632"/>
      <c r="AO37" s="657"/>
      <c r="AQ37" s="669" t="s">
        <v>327</v>
      </c>
      <c r="AR37" s="670"/>
      <c r="AS37" s="670"/>
      <c r="AT37" s="670"/>
      <c r="AU37" s="670"/>
      <c r="AV37" s="670"/>
      <c r="AW37" s="670"/>
      <c r="AX37" s="670"/>
      <c r="AY37" s="671"/>
      <c r="AZ37" s="628">
        <v>678414</v>
      </c>
      <c r="BA37" s="629"/>
      <c r="BB37" s="629"/>
      <c r="BC37" s="629"/>
      <c r="BD37" s="639"/>
      <c r="BE37" s="639"/>
      <c r="BF37" s="672"/>
      <c r="BG37" s="665" t="s">
        <v>328</v>
      </c>
      <c r="BH37" s="666"/>
      <c r="BI37" s="666"/>
      <c r="BJ37" s="666"/>
      <c r="BK37" s="666"/>
      <c r="BL37" s="666"/>
      <c r="BM37" s="666"/>
      <c r="BN37" s="666"/>
      <c r="BO37" s="666"/>
      <c r="BP37" s="666"/>
      <c r="BQ37" s="666"/>
      <c r="BR37" s="666"/>
      <c r="BS37" s="666"/>
      <c r="BT37" s="666"/>
      <c r="BU37" s="667"/>
      <c r="BV37" s="628">
        <v>-44209</v>
      </c>
      <c r="BW37" s="629"/>
      <c r="BX37" s="629"/>
      <c r="BY37" s="629"/>
      <c r="BZ37" s="629"/>
      <c r="CA37" s="629"/>
      <c r="CB37" s="673"/>
      <c r="CD37" s="665" t="s">
        <v>329</v>
      </c>
      <c r="CE37" s="666"/>
      <c r="CF37" s="666"/>
      <c r="CG37" s="666"/>
      <c r="CH37" s="666"/>
      <c r="CI37" s="666"/>
      <c r="CJ37" s="666"/>
      <c r="CK37" s="666"/>
      <c r="CL37" s="666"/>
      <c r="CM37" s="666"/>
      <c r="CN37" s="666"/>
      <c r="CO37" s="666"/>
      <c r="CP37" s="666"/>
      <c r="CQ37" s="667"/>
      <c r="CR37" s="628">
        <v>735764</v>
      </c>
      <c r="CS37" s="639"/>
      <c r="CT37" s="639"/>
      <c r="CU37" s="639"/>
      <c r="CV37" s="639"/>
      <c r="CW37" s="639"/>
      <c r="CX37" s="639"/>
      <c r="CY37" s="640"/>
      <c r="CZ37" s="631">
        <v>2.6</v>
      </c>
      <c r="DA37" s="641"/>
      <c r="DB37" s="641"/>
      <c r="DC37" s="642"/>
      <c r="DD37" s="634">
        <v>735764</v>
      </c>
      <c r="DE37" s="639"/>
      <c r="DF37" s="639"/>
      <c r="DG37" s="639"/>
      <c r="DH37" s="639"/>
      <c r="DI37" s="639"/>
      <c r="DJ37" s="639"/>
      <c r="DK37" s="640"/>
      <c r="DL37" s="634">
        <v>696414</v>
      </c>
      <c r="DM37" s="639"/>
      <c r="DN37" s="639"/>
      <c r="DO37" s="639"/>
      <c r="DP37" s="639"/>
      <c r="DQ37" s="639"/>
      <c r="DR37" s="639"/>
      <c r="DS37" s="639"/>
      <c r="DT37" s="639"/>
      <c r="DU37" s="639"/>
      <c r="DV37" s="640"/>
      <c r="DW37" s="631">
        <v>5.0999999999999996</v>
      </c>
      <c r="DX37" s="641"/>
      <c r="DY37" s="641"/>
      <c r="DZ37" s="641"/>
      <c r="EA37" s="641"/>
      <c r="EB37" s="641"/>
      <c r="EC37" s="668"/>
    </row>
    <row r="38" spans="2:133" ht="11.25" customHeight="1" x14ac:dyDescent="0.15">
      <c r="B38" s="625" t="s">
        <v>330</v>
      </c>
      <c r="C38" s="626"/>
      <c r="D38" s="626"/>
      <c r="E38" s="626"/>
      <c r="F38" s="626"/>
      <c r="G38" s="626"/>
      <c r="H38" s="626"/>
      <c r="I38" s="626"/>
      <c r="J38" s="626"/>
      <c r="K38" s="626"/>
      <c r="L38" s="626"/>
      <c r="M38" s="626"/>
      <c r="N38" s="626"/>
      <c r="O38" s="626"/>
      <c r="P38" s="626"/>
      <c r="Q38" s="627"/>
      <c r="R38" s="628">
        <v>578624</v>
      </c>
      <c r="S38" s="629"/>
      <c r="T38" s="629"/>
      <c r="U38" s="629"/>
      <c r="V38" s="629"/>
      <c r="W38" s="629"/>
      <c r="X38" s="629"/>
      <c r="Y38" s="630"/>
      <c r="Z38" s="655">
        <v>2</v>
      </c>
      <c r="AA38" s="655"/>
      <c r="AB38" s="655"/>
      <c r="AC38" s="655"/>
      <c r="AD38" s="656" t="s">
        <v>127</v>
      </c>
      <c r="AE38" s="656"/>
      <c r="AF38" s="656"/>
      <c r="AG38" s="656"/>
      <c r="AH38" s="656"/>
      <c r="AI38" s="656"/>
      <c r="AJ38" s="656"/>
      <c r="AK38" s="656"/>
      <c r="AL38" s="631" t="s">
        <v>127</v>
      </c>
      <c r="AM38" s="632"/>
      <c r="AN38" s="632"/>
      <c r="AO38" s="657"/>
      <c r="AQ38" s="669" t="s">
        <v>331</v>
      </c>
      <c r="AR38" s="670"/>
      <c r="AS38" s="670"/>
      <c r="AT38" s="670"/>
      <c r="AU38" s="670"/>
      <c r="AV38" s="670"/>
      <c r="AW38" s="670"/>
      <c r="AX38" s="670"/>
      <c r="AY38" s="671"/>
      <c r="AZ38" s="628">
        <v>243629</v>
      </c>
      <c r="BA38" s="629"/>
      <c r="BB38" s="629"/>
      <c r="BC38" s="629"/>
      <c r="BD38" s="639"/>
      <c r="BE38" s="639"/>
      <c r="BF38" s="672"/>
      <c r="BG38" s="665" t="s">
        <v>332</v>
      </c>
      <c r="BH38" s="666"/>
      <c r="BI38" s="666"/>
      <c r="BJ38" s="666"/>
      <c r="BK38" s="666"/>
      <c r="BL38" s="666"/>
      <c r="BM38" s="666"/>
      <c r="BN38" s="666"/>
      <c r="BO38" s="666"/>
      <c r="BP38" s="666"/>
      <c r="BQ38" s="666"/>
      <c r="BR38" s="666"/>
      <c r="BS38" s="666"/>
      <c r="BT38" s="666"/>
      <c r="BU38" s="667"/>
      <c r="BV38" s="628">
        <v>5196</v>
      </c>
      <c r="BW38" s="629"/>
      <c r="BX38" s="629"/>
      <c r="BY38" s="629"/>
      <c r="BZ38" s="629"/>
      <c r="CA38" s="629"/>
      <c r="CB38" s="673"/>
      <c r="CD38" s="665" t="s">
        <v>333</v>
      </c>
      <c r="CE38" s="666"/>
      <c r="CF38" s="666"/>
      <c r="CG38" s="666"/>
      <c r="CH38" s="666"/>
      <c r="CI38" s="666"/>
      <c r="CJ38" s="666"/>
      <c r="CK38" s="666"/>
      <c r="CL38" s="666"/>
      <c r="CM38" s="666"/>
      <c r="CN38" s="666"/>
      <c r="CO38" s="666"/>
      <c r="CP38" s="666"/>
      <c r="CQ38" s="667"/>
      <c r="CR38" s="628">
        <v>1797662</v>
      </c>
      <c r="CS38" s="629"/>
      <c r="CT38" s="629"/>
      <c r="CU38" s="629"/>
      <c r="CV38" s="629"/>
      <c r="CW38" s="629"/>
      <c r="CX38" s="629"/>
      <c r="CY38" s="630"/>
      <c r="CZ38" s="631">
        <v>6.5</v>
      </c>
      <c r="DA38" s="641"/>
      <c r="DB38" s="641"/>
      <c r="DC38" s="642"/>
      <c r="DD38" s="634">
        <v>1457967</v>
      </c>
      <c r="DE38" s="629"/>
      <c r="DF38" s="629"/>
      <c r="DG38" s="629"/>
      <c r="DH38" s="629"/>
      <c r="DI38" s="629"/>
      <c r="DJ38" s="629"/>
      <c r="DK38" s="630"/>
      <c r="DL38" s="634">
        <v>1302170</v>
      </c>
      <c r="DM38" s="629"/>
      <c r="DN38" s="629"/>
      <c r="DO38" s="629"/>
      <c r="DP38" s="629"/>
      <c r="DQ38" s="629"/>
      <c r="DR38" s="629"/>
      <c r="DS38" s="629"/>
      <c r="DT38" s="629"/>
      <c r="DU38" s="629"/>
      <c r="DV38" s="630"/>
      <c r="DW38" s="631">
        <v>9.5</v>
      </c>
      <c r="DX38" s="641"/>
      <c r="DY38" s="641"/>
      <c r="DZ38" s="641"/>
      <c r="EA38" s="641"/>
      <c r="EB38" s="641"/>
      <c r="EC38" s="668"/>
    </row>
    <row r="39" spans="2:133" ht="11.25" customHeight="1" x14ac:dyDescent="0.15">
      <c r="B39" s="625" t="s">
        <v>334</v>
      </c>
      <c r="C39" s="626"/>
      <c r="D39" s="626"/>
      <c r="E39" s="626"/>
      <c r="F39" s="626"/>
      <c r="G39" s="626"/>
      <c r="H39" s="626"/>
      <c r="I39" s="626"/>
      <c r="J39" s="626"/>
      <c r="K39" s="626"/>
      <c r="L39" s="626"/>
      <c r="M39" s="626"/>
      <c r="N39" s="626"/>
      <c r="O39" s="626"/>
      <c r="P39" s="626"/>
      <c r="Q39" s="627"/>
      <c r="R39" s="628">
        <v>416217</v>
      </c>
      <c r="S39" s="629"/>
      <c r="T39" s="629"/>
      <c r="U39" s="629"/>
      <c r="V39" s="629"/>
      <c r="W39" s="629"/>
      <c r="X39" s="629"/>
      <c r="Y39" s="630"/>
      <c r="Z39" s="655">
        <v>1.4</v>
      </c>
      <c r="AA39" s="655"/>
      <c r="AB39" s="655"/>
      <c r="AC39" s="655"/>
      <c r="AD39" s="656">
        <v>25100</v>
      </c>
      <c r="AE39" s="656"/>
      <c r="AF39" s="656"/>
      <c r="AG39" s="656"/>
      <c r="AH39" s="656"/>
      <c r="AI39" s="656"/>
      <c r="AJ39" s="656"/>
      <c r="AK39" s="656"/>
      <c r="AL39" s="631">
        <v>0.2</v>
      </c>
      <c r="AM39" s="632"/>
      <c r="AN39" s="632"/>
      <c r="AO39" s="657"/>
      <c r="AQ39" s="669" t="s">
        <v>335</v>
      </c>
      <c r="AR39" s="670"/>
      <c r="AS39" s="670"/>
      <c r="AT39" s="670"/>
      <c r="AU39" s="670"/>
      <c r="AV39" s="670"/>
      <c r="AW39" s="670"/>
      <c r="AX39" s="670"/>
      <c r="AY39" s="671"/>
      <c r="AZ39" s="628">
        <v>31489</v>
      </c>
      <c r="BA39" s="629"/>
      <c r="BB39" s="629"/>
      <c r="BC39" s="629"/>
      <c r="BD39" s="639"/>
      <c r="BE39" s="639"/>
      <c r="BF39" s="672"/>
      <c r="BG39" s="665" t="s">
        <v>336</v>
      </c>
      <c r="BH39" s="666"/>
      <c r="BI39" s="666"/>
      <c r="BJ39" s="666"/>
      <c r="BK39" s="666"/>
      <c r="BL39" s="666"/>
      <c r="BM39" s="666"/>
      <c r="BN39" s="666"/>
      <c r="BO39" s="666"/>
      <c r="BP39" s="666"/>
      <c r="BQ39" s="666"/>
      <c r="BR39" s="666"/>
      <c r="BS39" s="666"/>
      <c r="BT39" s="666"/>
      <c r="BU39" s="667"/>
      <c r="BV39" s="628">
        <v>8368</v>
      </c>
      <c r="BW39" s="629"/>
      <c r="BX39" s="629"/>
      <c r="BY39" s="629"/>
      <c r="BZ39" s="629"/>
      <c r="CA39" s="629"/>
      <c r="CB39" s="673"/>
      <c r="CD39" s="665" t="s">
        <v>337</v>
      </c>
      <c r="CE39" s="666"/>
      <c r="CF39" s="666"/>
      <c r="CG39" s="666"/>
      <c r="CH39" s="666"/>
      <c r="CI39" s="666"/>
      <c r="CJ39" s="666"/>
      <c r="CK39" s="666"/>
      <c r="CL39" s="666"/>
      <c r="CM39" s="666"/>
      <c r="CN39" s="666"/>
      <c r="CO39" s="666"/>
      <c r="CP39" s="666"/>
      <c r="CQ39" s="667"/>
      <c r="CR39" s="628">
        <v>1794074</v>
      </c>
      <c r="CS39" s="639"/>
      <c r="CT39" s="639"/>
      <c r="CU39" s="639"/>
      <c r="CV39" s="639"/>
      <c r="CW39" s="639"/>
      <c r="CX39" s="639"/>
      <c r="CY39" s="640"/>
      <c r="CZ39" s="631">
        <v>6.4</v>
      </c>
      <c r="DA39" s="641"/>
      <c r="DB39" s="641"/>
      <c r="DC39" s="642"/>
      <c r="DD39" s="634">
        <v>1076212</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8"/>
    </row>
    <row r="40" spans="2:133" ht="11.25" customHeight="1" x14ac:dyDescent="0.15">
      <c r="B40" s="625" t="s">
        <v>338</v>
      </c>
      <c r="C40" s="626"/>
      <c r="D40" s="626"/>
      <c r="E40" s="626"/>
      <c r="F40" s="626"/>
      <c r="G40" s="626"/>
      <c r="H40" s="626"/>
      <c r="I40" s="626"/>
      <c r="J40" s="626"/>
      <c r="K40" s="626"/>
      <c r="L40" s="626"/>
      <c r="M40" s="626"/>
      <c r="N40" s="626"/>
      <c r="O40" s="626"/>
      <c r="P40" s="626"/>
      <c r="Q40" s="627"/>
      <c r="R40" s="628">
        <v>2992528</v>
      </c>
      <c r="S40" s="629"/>
      <c r="T40" s="629"/>
      <c r="U40" s="629"/>
      <c r="V40" s="629"/>
      <c r="W40" s="629"/>
      <c r="X40" s="629"/>
      <c r="Y40" s="630"/>
      <c r="Z40" s="655">
        <v>10.4</v>
      </c>
      <c r="AA40" s="655"/>
      <c r="AB40" s="655"/>
      <c r="AC40" s="655"/>
      <c r="AD40" s="656" t="s">
        <v>127</v>
      </c>
      <c r="AE40" s="656"/>
      <c r="AF40" s="656"/>
      <c r="AG40" s="656"/>
      <c r="AH40" s="656"/>
      <c r="AI40" s="656"/>
      <c r="AJ40" s="656"/>
      <c r="AK40" s="656"/>
      <c r="AL40" s="631" t="s">
        <v>127</v>
      </c>
      <c r="AM40" s="632"/>
      <c r="AN40" s="632"/>
      <c r="AO40" s="657"/>
      <c r="AQ40" s="669" t="s">
        <v>339</v>
      </c>
      <c r="AR40" s="670"/>
      <c r="AS40" s="670"/>
      <c r="AT40" s="670"/>
      <c r="AU40" s="670"/>
      <c r="AV40" s="670"/>
      <c r="AW40" s="670"/>
      <c r="AX40" s="670"/>
      <c r="AY40" s="671"/>
      <c r="AZ40" s="628">
        <v>14918</v>
      </c>
      <c r="BA40" s="629"/>
      <c r="BB40" s="629"/>
      <c r="BC40" s="629"/>
      <c r="BD40" s="639"/>
      <c r="BE40" s="639"/>
      <c r="BF40" s="672"/>
      <c r="BG40" s="674" t="s">
        <v>340</v>
      </c>
      <c r="BH40" s="675"/>
      <c r="BI40" s="675"/>
      <c r="BJ40" s="675"/>
      <c r="BK40" s="675"/>
      <c r="BL40" s="363"/>
      <c r="BM40" s="666" t="s">
        <v>341</v>
      </c>
      <c r="BN40" s="666"/>
      <c r="BO40" s="666"/>
      <c r="BP40" s="666"/>
      <c r="BQ40" s="666"/>
      <c r="BR40" s="666"/>
      <c r="BS40" s="666"/>
      <c r="BT40" s="666"/>
      <c r="BU40" s="667"/>
      <c r="BV40" s="628">
        <v>91</v>
      </c>
      <c r="BW40" s="629"/>
      <c r="BX40" s="629"/>
      <c r="BY40" s="629"/>
      <c r="BZ40" s="629"/>
      <c r="CA40" s="629"/>
      <c r="CB40" s="673"/>
      <c r="CD40" s="665" t="s">
        <v>342</v>
      </c>
      <c r="CE40" s="666"/>
      <c r="CF40" s="666"/>
      <c r="CG40" s="666"/>
      <c r="CH40" s="666"/>
      <c r="CI40" s="666"/>
      <c r="CJ40" s="666"/>
      <c r="CK40" s="666"/>
      <c r="CL40" s="666"/>
      <c r="CM40" s="666"/>
      <c r="CN40" s="666"/>
      <c r="CO40" s="666"/>
      <c r="CP40" s="666"/>
      <c r="CQ40" s="667"/>
      <c r="CR40" s="628">
        <v>302977</v>
      </c>
      <c r="CS40" s="629"/>
      <c r="CT40" s="629"/>
      <c r="CU40" s="629"/>
      <c r="CV40" s="629"/>
      <c r="CW40" s="629"/>
      <c r="CX40" s="629"/>
      <c r="CY40" s="630"/>
      <c r="CZ40" s="631">
        <v>1.1000000000000001</v>
      </c>
      <c r="DA40" s="641"/>
      <c r="DB40" s="641"/>
      <c r="DC40" s="642"/>
      <c r="DD40" s="634">
        <v>1877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68"/>
    </row>
    <row r="41" spans="2:133" ht="11.25" customHeight="1" x14ac:dyDescent="0.15">
      <c r="B41" s="625" t="s">
        <v>343</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9" t="s">
        <v>344</v>
      </c>
      <c r="AR41" s="670"/>
      <c r="AS41" s="670"/>
      <c r="AT41" s="670"/>
      <c r="AU41" s="670"/>
      <c r="AV41" s="670"/>
      <c r="AW41" s="670"/>
      <c r="AX41" s="670"/>
      <c r="AY41" s="671"/>
      <c r="AZ41" s="628">
        <v>482426</v>
      </c>
      <c r="BA41" s="629"/>
      <c r="BB41" s="629"/>
      <c r="BC41" s="629"/>
      <c r="BD41" s="639"/>
      <c r="BE41" s="639"/>
      <c r="BF41" s="672"/>
      <c r="BG41" s="674"/>
      <c r="BH41" s="675"/>
      <c r="BI41" s="675"/>
      <c r="BJ41" s="675"/>
      <c r="BK41" s="675"/>
      <c r="BL41" s="363"/>
      <c r="BM41" s="666" t="s">
        <v>345</v>
      </c>
      <c r="BN41" s="666"/>
      <c r="BO41" s="666"/>
      <c r="BP41" s="666"/>
      <c r="BQ41" s="666"/>
      <c r="BR41" s="666"/>
      <c r="BS41" s="666"/>
      <c r="BT41" s="666"/>
      <c r="BU41" s="667"/>
      <c r="BV41" s="628" t="s">
        <v>127</v>
      </c>
      <c r="BW41" s="629"/>
      <c r="BX41" s="629"/>
      <c r="BY41" s="629"/>
      <c r="BZ41" s="629"/>
      <c r="CA41" s="629"/>
      <c r="CB41" s="673"/>
      <c r="CD41" s="665" t="s">
        <v>346</v>
      </c>
      <c r="CE41" s="666"/>
      <c r="CF41" s="666"/>
      <c r="CG41" s="666"/>
      <c r="CH41" s="666"/>
      <c r="CI41" s="666"/>
      <c r="CJ41" s="666"/>
      <c r="CK41" s="666"/>
      <c r="CL41" s="666"/>
      <c r="CM41" s="666"/>
      <c r="CN41" s="666"/>
      <c r="CO41" s="666"/>
      <c r="CP41" s="666"/>
      <c r="CQ41" s="667"/>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347</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62" t="s">
        <v>348</v>
      </c>
      <c r="AR42" s="663"/>
      <c r="AS42" s="663"/>
      <c r="AT42" s="663"/>
      <c r="AU42" s="663"/>
      <c r="AV42" s="663"/>
      <c r="AW42" s="663"/>
      <c r="AX42" s="663"/>
      <c r="AY42" s="664"/>
      <c r="AZ42" s="608">
        <v>1300318</v>
      </c>
      <c r="BA42" s="643"/>
      <c r="BB42" s="643"/>
      <c r="BC42" s="643"/>
      <c r="BD42" s="609"/>
      <c r="BE42" s="609"/>
      <c r="BF42" s="658"/>
      <c r="BG42" s="676"/>
      <c r="BH42" s="677"/>
      <c r="BI42" s="677"/>
      <c r="BJ42" s="677"/>
      <c r="BK42" s="677"/>
      <c r="BL42" s="364"/>
      <c r="BM42" s="659" t="s">
        <v>349</v>
      </c>
      <c r="BN42" s="659"/>
      <c r="BO42" s="659"/>
      <c r="BP42" s="659"/>
      <c r="BQ42" s="659"/>
      <c r="BR42" s="659"/>
      <c r="BS42" s="659"/>
      <c r="BT42" s="659"/>
      <c r="BU42" s="660"/>
      <c r="BV42" s="608">
        <v>378</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4990782</v>
      </c>
      <c r="CS42" s="639"/>
      <c r="CT42" s="639"/>
      <c r="CU42" s="639"/>
      <c r="CV42" s="639"/>
      <c r="CW42" s="639"/>
      <c r="CX42" s="639"/>
      <c r="CY42" s="640"/>
      <c r="CZ42" s="631">
        <v>17.899999999999999</v>
      </c>
      <c r="DA42" s="641"/>
      <c r="DB42" s="641"/>
      <c r="DC42" s="642"/>
      <c r="DD42" s="634">
        <v>725298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351</v>
      </c>
      <c r="C43" s="626"/>
      <c r="D43" s="626"/>
      <c r="E43" s="626"/>
      <c r="F43" s="626"/>
      <c r="G43" s="626"/>
      <c r="H43" s="626"/>
      <c r="I43" s="626"/>
      <c r="J43" s="626"/>
      <c r="K43" s="626"/>
      <c r="L43" s="626"/>
      <c r="M43" s="626"/>
      <c r="N43" s="626"/>
      <c r="O43" s="626"/>
      <c r="P43" s="626"/>
      <c r="Q43" s="627"/>
      <c r="R43" s="628">
        <v>342300</v>
      </c>
      <c r="S43" s="629"/>
      <c r="T43" s="629"/>
      <c r="U43" s="629"/>
      <c r="V43" s="629"/>
      <c r="W43" s="629"/>
      <c r="X43" s="629"/>
      <c r="Y43" s="630"/>
      <c r="Z43" s="655">
        <v>1.2</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352</v>
      </c>
      <c r="CE43" s="626"/>
      <c r="CF43" s="626"/>
      <c r="CG43" s="626"/>
      <c r="CH43" s="626"/>
      <c r="CI43" s="626"/>
      <c r="CJ43" s="626"/>
      <c r="CK43" s="626"/>
      <c r="CL43" s="626"/>
      <c r="CM43" s="626"/>
      <c r="CN43" s="626"/>
      <c r="CO43" s="626"/>
      <c r="CP43" s="626"/>
      <c r="CQ43" s="627"/>
      <c r="CR43" s="628">
        <v>104471</v>
      </c>
      <c r="CS43" s="639"/>
      <c r="CT43" s="639"/>
      <c r="CU43" s="639"/>
      <c r="CV43" s="639"/>
      <c r="CW43" s="639"/>
      <c r="CX43" s="639"/>
      <c r="CY43" s="640"/>
      <c r="CZ43" s="631">
        <v>0.4</v>
      </c>
      <c r="DA43" s="641"/>
      <c r="DB43" s="641"/>
      <c r="DC43" s="642"/>
      <c r="DD43" s="634">
        <v>101887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353</v>
      </c>
      <c r="C44" s="606"/>
      <c r="D44" s="606"/>
      <c r="E44" s="606"/>
      <c r="F44" s="606"/>
      <c r="G44" s="606"/>
      <c r="H44" s="606"/>
      <c r="I44" s="606"/>
      <c r="J44" s="606"/>
      <c r="K44" s="606"/>
      <c r="L44" s="606"/>
      <c r="M44" s="606"/>
      <c r="N44" s="606"/>
      <c r="O44" s="606"/>
      <c r="P44" s="606"/>
      <c r="Q44" s="607"/>
      <c r="R44" s="608">
        <v>28711069</v>
      </c>
      <c r="S44" s="643"/>
      <c r="T44" s="643"/>
      <c r="U44" s="643"/>
      <c r="V44" s="643"/>
      <c r="W44" s="643"/>
      <c r="X44" s="643"/>
      <c r="Y44" s="644"/>
      <c r="Z44" s="645">
        <v>100</v>
      </c>
      <c r="AA44" s="645"/>
      <c r="AB44" s="645"/>
      <c r="AC44" s="645"/>
      <c r="AD44" s="646">
        <v>13356282</v>
      </c>
      <c r="AE44" s="646"/>
      <c r="AF44" s="646"/>
      <c r="AG44" s="646"/>
      <c r="AH44" s="646"/>
      <c r="AI44" s="646"/>
      <c r="AJ44" s="646"/>
      <c r="AK44" s="646"/>
      <c r="AL44" s="611">
        <v>100</v>
      </c>
      <c r="AM44" s="647"/>
      <c r="AN44" s="647"/>
      <c r="AO44" s="648"/>
      <c r="CD44" s="649" t="s">
        <v>300</v>
      </c>
      <c r="CE44" s="650"/>
      <c r="CF44" s="625" t="s">
        <v>354</v>
      </c>
      <c r="CG44" s="626"/>
      <c r="CH44" s="626"/>
      <c r="CI44" s="626"/>
      <c r="CJ44" s="626"/>
      <c r="CK44" s="626"/>
      <c r="CL44" s="626"/>
      <c r="CM44" s="626"/>
      <c r="CN44" s="626"/>
      <c r="CO44" s="626"/>
      <c r="CP44" s="626"/>
      <c r="CQ44" s="627"/>
      <c r="CR44" s="628">
        <v>4581624</v>
      </c>
      <c r="CS44" s="629"/>
      <c r="CT44" s="629"/>
      <c r="CU44" s="629"/>
      <c r="CV44" s="629"/>
      <c r="CW44" s="629"/>
      <c r="CX44" s="629"/>
      <c r="CY44" s="630"/>
      <c r="CZ44" s="631">
        <v>16.399999999999999</v>
      </c>
      <c r="DA44" s="632"/>
      <c r="DB44" s="632"/>
      <c r="DC44" s="633"/>
      <c r="DD44" s="634">
        <v>678420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355</v>
      </c>
      <c r="CG45" s="626"/>
      <c r="CH45" s="626"/>
      <c r="CI45" s="626"/>
      <c r="CJ45" s="626"/>
      <c r="CK45" s="626"/>
      <c r="CL45" s="626"/>
      <c r="CM45" s="626"/>
      <c r="CN45" s="626"/>
      <c r="CO45" s="626"/>
      <c r="CP45" s="626"/>
      <c r="CQ45" s="627"/>
      <c r="CR45" s="628">
        <v>2354669</v>
      </c>
      <c r="CS45" s="639"/>
      <c r="CT45" s="639"/>
      <c r="CU45" s="639"/>
      <c r="CV45" s="639"/>
      <c r="CW45" s="639"/>
      <c r="CX45" s="639"/>
      <c r="CY45" s="640"/>
      <c r="CZ45" s="631">
        <v>8.5</v>
      </c>
      <c r="DA45" s="641"/>
      <c r="DB45" s="641"/>
      <c r="DC45" s="642"/>
      <c r="DD45" s="634">
        <v>86504</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357</v>
      </c>
      <c r="CG46" s="626"/>
      <c r="CH46" s="626"/>
      <c r="CI46" s="626"/>
      <c r="CJ46" s="626"/>
      <c r="CK46" s="626"/>
      <c r="CL46" s="626"/>
      <c r="CM46" s="626"/>
      <c r="CN46" s="626"/>
      <c r="CO46" s="626"/>
      <c r="CP46" s="626"/>
      <c r="CQ46" s="627"/>
      <c r="CR46" s="628">
        <v>2002706</v>
      </c>
      <c r="CS46" s="629"/>
      <c r="CT46" s="629"/>
      <c r="CU46" s="629"/>
      <c r="CV46" s="629"/>
      <c r="CW46" s="629"/>
      <c r="CX46" s="629"/>
      <c r="CY46" s="630"/>
      <c r="CZ46" s="631">
        <v>7.2</v>
      </c>
      <c r="DA46" s="632"/>
      <c r="DB46" s="632"/>
      <c r="DC46" s="633"/>
      <c r="DD46" s="634">
        <v>574382</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v>409158</v>
      </c>
      <c r="CS47" s="639"/>
      <c r="CT47" s="639"/>
      <c r="CU47" s="639"/>
      <c r="CV47" s="639"/>
      <c r="CW47" s="639"/>
      <c r="CX47" s="639"/>
      <c r="CY47" s="640"/>
      <c r="CZ47" s="631">
        <v>1.5</v>
      </c>
      <c r="DA47" s="641"/>
      <c r="DB47" s="641"/>
      <c r="DC47" s="642"/>
      <c r="DD47" s="634">
        <v>46878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27859868</v>
      </c>
      <c r="CS49" s="609"/>
      <c r="CT49" s="609"/>
      <c r="CU49" s="609"/>
      <c r="CV49" s="609"/>
      <c r="CW49" s="609"/>
      <c r="CX49" s="609"/>
      <c r="CY49" s="610"/>
      <c r="CZ49" s="611">
        <v>100</v>
      </c>
      <c r="DA49" s="612"/>
      <c r="DB49" s="612"/>
      <c r="DC49" s="613"/>
      <c r="DD49" s="614">
        <v>15713640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0agrQYaTuv7aHzs90sE4CFHYwV95D9l0nU4Bc4LCvTvgqTfB8keIbULXrIL6RhOQFT0MVbnCngcSbaiw/B5dYg==" saltValue="+HMvhvVFXTOSjjdVm+K8l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364</v>
      </c>
      <c r="DK2" s="751"/>
      <c r="DL2" s="751"/>
      <c r="DM2" s="751"/>
      <c r="DN2" s="751"/>
      <c r="DO2" s="752"/>
      <c r="DP2" s="224"/>
      <c r="DQ2" s="750" t="s">
        <v>365</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368</v>
      </c>
      <c r="B5" s="756"/>
      <c r="C5" s="756"/>
      <c r="D5" s="756"/>
      <c r="E5" s="756"/>
      <c r="F5" s="756"/>
      <c r="G5" s="756"/>
      <c r="H5" s="756"/>
      <c r="I5" s="756"/>
      <c r="J5" s="756"/>
      <c r="K5" s="756"/>
      <c r="L5" s="756"/>
      <c r="M5" s="756"/>
      <c r="N5" s="756"/>
      <c r="O5" s="756"/>
      <c r="P5" s="757"/>
      <c r="Q5" s="761" t="s">
        <v>369</v>
      </c>
      <c r="R5" s="762"/>
      <c r="S5" s="762"/>
      <c r="T5" s="762"/>
      <c r="U5" s="763"/>
      <c r="V5" s="761" t="s">
        <v>370</v>
      </c>
      <c r="W5" s="762"/>
      <c r="X5" s="762"/>
      <c r="Y5" s="762"/>
      <c r="Z5" s="763"/>
      <c r="AA5" s="761" t="s">
        <v>371</v>
      </c>
      <c r="AB5" s="762"/>
      <c r="AC5" s="762"/>
      <c r="AD5" s="762"/>
      <c r="AE5" s="762"/>
      <c r="AF5" s="767" t="s">
        <v>372</v>
      </c>
      <c r="AG5" s="762"/>
      <c r="AH5" s="762"/>
      <c r="AI5" s="762"/>
      <c r="AJ5" s="768"/>
      <c r="AK5" s="762" t="s">
        <v>373</v>
      </c>
      <c r="AL5" s="762"/>
      <c r="AM5" s="762"/>
      <c r="AN5" s="762"/>
      <c r="AO5" s="763"/>
      <c r="AP5" s="761" t="s">
        <v>374</v>
      </c>
      <c r="AQ5" s="762"/>
      <c r="AR5" s="762"/>
      <c r="AS5" s="762"/>
      <c r="AT5" s="763"/>
      <c r="AU5" s="761" t="s">
        <v>375</v>
      </c>
      <c r="AV5" s="762"/>
      <c r="AW5" s="762"/>
      <c r="AX5" s="762"/>
      <c r="AY5" s="768"/>
      <c r="AZ5" s="228"/>
      <c r="BA5" s="228"/>
      <c r="BB5" s="228"/>
      <c r="BC5" s="228"/>
      <c r="BD5" s="228"/>
      <c r="BE5" s="229"/>
      <c r="BF5" s="229"/>
      <c r="BG5" s="229"/>
      <c r="BH5" s="229"/>
      <c r="BI5" s="229"/>
      <c r="BJ5" s="229"/>
      <c r="BK5" s="229"/>
      <c r="BL5" s="229"/>
      <c r="BM5" s="229"/>
      <c r="BN5" s="229"/>
      <c r="BO5" s="229"/>
      <c r="BP5" s="229"/>
      <c r="BQ5" s="755" t="s">
        <v>376</v>
      </c>
      <c r="BR5" s="756"/>
      <c r="BS5" s="756"/>
      <c r="BT5" s="756"/>
      <c r="BU5" s="756"/>
      <c r="BV5" s="756"/>
      <c r="BW5" s="756"/>
      <c r="BX5" s="756"/>
      <c r="BY5" s="756"/>
      <c r="BZ5" s="756"/>
      <c r="CA5" s="756"/>
      <c r="CB5" s="756"/>
      <c r="CC5" s="756"/>
      <c r="CD5" s="756"/>
      <c r="CE5" s="756"/>
      <c r="CF5" s="756"/>
      <c r="CG5" s="757"/>
      <c r="CH5" s="761" t="s">
        <v>377</v>
      </c>
      <c r="CI5" s="762"/>
      <c r="CJ5" s="762"/>
      <c r="CK5" s="762"/>
      <c r="CL5" s="763"/>
      <c r="CM5" s="761" t="s">
        <v>378</v>
      </c>
      <c r="CN5" s="762"/>
      <c r="CO5" s="762"/>
      <c r="CP5" s="762"/>
      <c r="CQ5" s="763"/>
      <c r="CR5" s="761" t="s">
        <v>379</v>
      </c>
      <c r="CS5" s="762"/>
      <c r="CT5" s="762"/>
      <c r="CU5" s="762"/>
      <c r="CV5" s="763"/>
      <c r="CW5" s="761" t="s">
        <v>380</v>
      </c>
      <c r="CX5" s="762"/>
      <c r="CY5" s="762"/>
      <c r="CZ5" s="762"/>
      <c r="DA5" s="763"/>
      <c r="DB5" s="761" t="s">
        <v>381</v>
      </c>
      <c r="DC5" s="762"/>
      <c r="DD5" s="762"/>
      <c r="DE5" s="762"/>
      <c r="DF5" s="763"/>
      <c r="DG5" s="791" t="s">
        <v>382</v>
      </c>
      <c r="DH5" s="792"/>
      <c r="DI5" s="792"/>
      <c r="DJ5" s="792"/>
      <c r="DK5" s="793"/>
      <c r="DL5" s="791" t="s">
        <v>383</v>
      </c>
      <c r="DM5" s="792"/>
      <c r="DN5" s="792"/>
      <c r="DO5" s="792"/>
      <c r="DP5" s="793"/>
      <c r="DQ5" s="761" t="s">
        <v>384</v>
      </c>
      <c r="DR5" s="762"/>
      <c r="DS5" s="762"/>
      <c r="DT5" s="762"/>
      <c r="DU5" s="763"/>
      <c r="DV5" s="761" t="s">
        <v>375</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385</v>
      </c>
      <c r="C7" s="778"/>
      <c r="D7" s="778"/>
      <c r="E7" s="778"/>
      <c r="F7" s="778"/>
      <c r="G7" s="778"/>
      <c r="H7" s="778"/>
      <c r="I7" s="778"/>
      <c r="J7" s="778"/>
      <c r="K7" s="778"/>
      <c r="L7" s="778"/>
      <c r="M7" s="778"/>
      <c r="N7" s="778"/>
      <c r="O7" s="778"/>
      <c r="P7" s="779"/>
      <c r="Q7" s="780">
        <v>28734</v>
      </c>
      <c r="R7" s="781"/>
      <c r="S7" s="781"/>
      <c r="T7" s="781"/>
      <c r="U7" s="781"/>
      <c r="V7" s="781">
        <v>27882</v>
      </c>
      <c r="W7" s="781"/>
      <c r="X7" s="781"/>
      <c r="Y7" s="781"/>
      <c r="Z7" s="781"/>
      <c r="AA7" s="781">
        <v>851</v>
      </c>
      <c r="AB7" s="781"/>
      <c r="AC7" s="781"/>
      <c r="AD7" s="781"/>
      <c r="AE7" s="782"/>
      <c r="AF7" s="783">
        <v>634</v>
      </c>
      <c r="AG7" s="784"/>
      <c r="AH7" s="784"/>
      <c r="AI7" s="784"/>
      <c r="AJ7" s="785"/>
      <c r="AK7" s="786">
        <v>648</v>
      </c>
      <c r="AL7" s="787"/>
      <c r="AM7" s="787"/>
      <c r="AN7" s="787"/>
      <c r="AO7" s="787"/>
      <c r="AP7" s="787">
        <v>26723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583</v>
      </c>
      <c r="BT7" s="775"/>
      <c r="BU7" s="775"/>
      <c r="BV7" s="775"/>
      <c r="BW7" s="775"/>
      <c r="BX7" s="775"/>
      <c r="BY7" s="775"/>
      <c r="BZ7" s="775"/>
      <c r="CA7" s="775"/>
      <c r="CB7" s="775"/>
      <c r="CC7" s="775"/>
      <c r="CD7" s="775"/>
      <c r="CE7" s="775"/>
      <c r="CF7" s="775"/>
      <c r="CG7" s="790"/>
      <c r="CH7" s="771">
        <v>-3</v>
      </c>
      <c r="CI7" s="772"/>
      <c r="CJ7" s="772"/>
      <c r="CK7" s="772"/>
      <c r="CL7" s="773"/>
      <c r="CM7" s="771">
        <v>18</v>
      </c>
      <c r="CN7" s="772"/>
      <c r="CO7" s="772"/>
      <c r="CP7" s="772"/>
      <c r="CQ7" s="773"/>
      <c r="CR7" s="771">
        <v>5</v>
      </c>
      <c r="CS7" s="772"/>
      <c r="CT7" s="772"/>
      <c r="CU7" s="772"/>
      <c r="CV7" s="773"/>
      <c r="CW7" s="771" t="s">
        <v>517</v>
      </c>
      <c r="CX7" s="772"/>
      <c r="CY7" s="772"/>
      <c r="CZ7" s="772"/>
      <c r="DA7" s="773"/>
      <c r="DB7" s="771" t="s">
        <v>517</v>
      </c>
      <c r="DC7" s="772"/>
      <c r="DD7" s="772"/>
      <c r="DE7" s="772"/>
      <c r="DF7" s="773"/>
      <c r="DG7" s="771" t="s">
        <v>517</v>
      </c>
      <c r="DH7" s="772"/>
      <c r="DI7" s="772"/>
      <c r="DJ7" s="772"/>
      <c r="DK7" s="773"/>
      <c r="DL7" s="771" t="s">
        <v>517</v>
      </c>
      <c r="DM7" s="772"/>
      <c r="DN7" s="772"/>
      <c r="DO7" s="772"/>
      <c r="DP7" s="773"/>
      <c r="DQ7" s="771" t="s">
        <v>517</v>
      </c>
      <c r="DR7" s="772"/>
      <c r="DS7" s="772"/>
      <c r="DT7" s="772"/>
      <c r="DU7" s="773"/>
      <c r="DV7" s="774"/>
      <c r="DW7" s="775"/>
      <c r="DX7" s="775"/>
      <c r="DY7" s="775"/>
      <c r="DZ7" s="776"/>
      <c r="EA7" s="230"/>
    </row>
    <row r="8" spans="1:131" s="231" customFormat="1" ht="26.25" customHeight="1" x14ac:dyDescent="0.15">
      <c r="A8" s="234">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584</v>
      </c>
      <c r="BT8" s="802"/>
      <c r="BU8" s="802"/>
      <c r="BV8" s="802"/>
      <c r="BW8" s="802"/>
      <c r="BX8" s="802"/>
      <c r="BY8" s="802"/>
      <c r="BZ8" s="802"/>
      <c r="CA8" s="802"/>
      <c r="CB8" s="802"/>
      <c r="CC8" s="802"/>
      <c r="CD8" s="802"/>
      <c r="CE8" s="802"/>
      <c r="CF8" s="802"/>
      <c r="CG8" s="803"/>
      <c r="CH8" s="804">
        <v>143</v>
      </c>
      <c r="CI8" s="805"/>
      <c r="CJ8" s="805"/>
      <c r="CK8" s="805"/>
      <c r="CL8" s="806"/>
      <c r="CM8" s="804">
        <v>1525</v>
      </c>
      <c r="CN8" s="805"/>
      <c r="CO8" s="805"/>
      <c r="CP8" s="805"/>
      <c r="CQ8" s="806"/>
      <c r="CR8" s="804">
        <v>3</v>
      </c>
      <c r="CS8" s="805"/>
      <c r="CT8" s="805"/>
      <c r="CU8" s="805"/>
      <c r="CV8" s="806"/>
      <c r="CW8" s="804" t="s">
        <v>517</v>
      </c>
      <c r="CX8" s="805"/>
      <c r="CY8" s="805"/>
      <c r="CZ8" s="805"/>
      <c r="DA8" s="806"/>
      <c r="DB8" s="804" t="s">
        <v>517</v>
      </c>
      <c r="DC8" s="805"/>
      <c r="DD8" s="805"/>
      <c r="DE8" s="805"/>
      <c r="DF8" s="806"/>
      <c r="DG8" s="804" t="s">
        <v>517</v>
      </c>
      <c r="DH8" s="805"/>
      <c r="DI8" s="805"/>
      <c r="DJ8" s="805"/>
      <c r="DK8" s="806"/>
      <c r="DL8" s="804" t="s">
        <v>517</v>
      </c>
      <c r="DM8" s="805"/>
      <c r="DN8" s="805"/>
      <c r="DO8" s="805"/>
      <c r="DP8" s="806"/>
      <c r="DQ8" s="804" t="s">
        <v>517</v>
      </c>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585</v>
      </c>
      <c r="BT9" s="802"/>
      <c r="BU9" s="802"/>
      <c r="BV9" s="802"/>
      <c r="BW9" s="802"/>
      <c r="BX9" s="802"/>
      <c r="BY9" s="802"/>
      <c r="BZ9" s="802"/>
      <c r="CA9" s="802"/>
      <c r="CB9" s="802"/>
      <c r="CC9" s="802"/>
      <c r="CD9" s="802"/>
      <c r="CE9" s="802"/>
      <c r="CF9" s="802"/>
      <c r="CG9" s="803"/>
      <c r="CH9" s="804">
        <v>4</v>
      </c>
      <c r="CI9" s="805"/>
      <c r="CJ9" s="805"/>
      <c r="CK9" s="805"/>
      <c r="CL9" s="806"/>
      <c r="CM9" s="804">
        <v>118</v>
      </c>
      <c r="CN9" s="805"/>
      <c r="CO9" s="805"/>
      <c r="CP9" s="805"/>
      <c r="CQ9" s="806"/>
      <c r="CR9" s="804">
        <v>5</v>
      </c>
      <c r="CS9" s="805"/>
      <c r="CT9" s="805"/>
      <c r="CU9" s="805"/>
      <c r="CV9" s="806"/>
      <c r="CW9" s="804" t="s">
        <v>517</v>
      </c>
      <c r="CX9" s="805"/>
      <c r="CY9" s="805"/>
      <c r="CZ9" s="805"/>
      <c r="DA9" s="806"/>
      <c r="DB9" s="804" t="s">
        <v>517</v>
      </c>
      <c r="DC9" s="805"/>
      <c r="DD9" s="805"/>
      <c r="DE9" s="805"/>
      <c r="DF9" s="806"/>
      <c r="DG9" s="804" t="s">
        <v>517</v>
      </c>
      <c r="DH9" s="805"/>
      <c r="DI9" s="805"/>
      <c r="DJ9" s="805"/>
      <c r="DK9" s="806"/>
      <c r="DL9" s="804" t="s">
        <v>517</v>
      </c>
      <c r="DM9" s="805"/>
      <c r="DN9" s="805"/>
      <c r="DO9" s="805"/>
      <c r="DP9" s="806"/>
      <c r="DQ9" s="804" t="s">
        <v>517</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586</v>
      </c>
      <c r="BT10" s="802"/>
      <c r="BU10" s="802"/>
      <c r="BV10" s="802"/>
      <c r="BW10" s="802"/>
      <c r="BX10" s="802"/>
      <c r="BY10" s="802"/>
      <c r="BZ10" s="802"/>
      <c r="CA10" s="802"/>
      <c r="CB10" s="802"/>
      <c r="CC10" s="802"/>
      <c r="CD10" s="802"/>
      <c r="CE10" s="802"/>
      <c r="CF10" s="802"/>
      <c r="CG10" s="803"/>
      <c r="CH10" s="804">
        <v>240</v>
      </c>
      <c r="CI10" s="805"/>
      <c r="CJ10" s="805"/>
      <c r="CK10" s="805"/>
      <c r="CL10" s="806"/>
      <c r="CM10" s="804">
        <v>30102</v>
      </c>
      <c r="CN10" s="805"/>
      <c r="CO10" s="805"/>
      <c r="CP10" s="805"/>
      <c r="CQ10" s="806"/>
      <c r="CR10" s="804" t="s">
        <v>587</v>
      </c>
      <c r="CS10" s="805"/>
      <c r="CT10" s="805"/>
      <c r="CU10" s="805"/>
      <c r="CV10" s="806"/>
      <c r="CW10" s="804" t="s">
        <v>587</v>
      </c>
      <c r="CX10" s="805"/>
      <c r="CY10" s="805"/>
      <c r="CZ10" s="805"/>
      <c r="DA10" s="806"/>
      <c r="DB10" s="804">
        <v>214</v>
      </c>
      <c r="DC10" s="805"/>
      <c r="DD10" s="805"/>
      <c r="DE10" s="805"/>
      <c r="DF10" s="806"/>
      <c r="DG10" s="804" t="s">
        <v>517</v>
      </c>
      <c r="DH10" s="805"/>
      <c r="DI10" s="805"/>
      <c r="DJ10" s="805"/>
      <c r="DK10" s="806"/>
      <c r="DL10" s="804">
        <v>116</v>
      </c>
      <c r="DM10" s="805"/>
      <c r="DN10" s="805"/>
      <c r="DO10" s="805"/>
      <c r="DP10" s="806"/>
      <c r="DQ10" s="804">
        <v>12</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386</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387</v>
      </c>
      <c r="B23" s="817" t="s">
        <v>388</v>
      </c>
      <c r="C23" s="818"/>
      <c r="D23" s="818"/>
      <c r="E23" s="818"/>
      <c r="F23" s="818"/>
      <c r="G23" s="818"/>
      <c r="H23" s="818"/>
      <c r="I23" s="818"/>
      <c r="J23" s="818"/>
      <c r="K23" s="818"/>
      <c r="L23" s="818"/>
      <c r="M23" s="818"/>
      <c r="N23" s="818"/>
      <c r="O23" s="818"/>
      <c r="P23" s="819"/>
      <c r="Q23" s="820">
        <v>28711</v>
      </c>
      <c r="R23" s="821"/>
      <c r="S23" s="821"/>
      <c r="T23" s="821"/>
      <c r="U23" s="821"/>
      <c r="V23" s="821">
        <v>2786</v>
      </c>
      <c r="W23" s="821"/>
      <c r="X23" s="821"/>
      <c r="Y23" s="821"/>
      <c r="Z23" s="821"/>
      <c r="AA23" s="821">
        <v>851</v>
      </c>
      <c r="AB23" s="821"/>
      <c r="AC23" s="821"/>
      <c r="AD23" s="821"/>
      <c r="AE23" s="822"/>
      <c r="AF23" s="823">
        <v>634</v>
      </c>
      <c r="AG23" s="821"/>
      <c r="AH23" s="821"/>
      <c r="AI23" s="821"/>
      <c r="AJ23" s="824"/>
      <c r="AK23" s="825"/>
      <c r="AL23" s="826"/>
      <c r="AM23" s="826"/>
      <c r="AN23" s="826"/>
      <c r="AO23" s="826"/>
      <c r="AP23" s="821">
        <v>26723</v>
      </c>
      <c r="AQ23" s="821"/>
      <c r="AR23" s="821"/>
      <c r="AS23" s="821"/>
      <c r="AT23" s="821"/>
      <c r="AU23" s="837"/>
      <c r="AV23" s="837"/>
      <c r="AW23" s="837"/>
      <c r="AX23" s="837"/>
      <c r="AY23" s="838"/>
      <c r="AZ23" s="839" t="s">
        <v>389</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368</v>
      </c>
      <c r="B26" s="756"/>
      <c r="C26" s="756"/>
      <c r="D26" s="756"/>
      <c r="E26" s="756"/>
      <c r="F26" s="756"/>
      <c r="G26" s="756"/>
      <c r="H26" s="756"/>
      <c r="I26" s="756"/>
      <c r="J26" s="756"/>
      <c r="K26" s="756"/>
      <c r="L26" s="756"/>
      <c r="M26" s="756"/>
      <c r="N26" s="756"/>
      <c r="O26" s="756"/>
      <c r="P26" s="757"/>
      <c r="Q26" s="761" t="s">
        <v>392</v>
      </c>
      <c r="R26" s="762"/>
      <c r="S26" s="762"/>
      <c r="T26" s="762"/>
      <c r="U26" s="763"/>
      <c r="V26" s="761" t="s">
        <v>393</v>
      </c>
      <c r="W26" s="762"/>
      <c r="X26" s="762"/>
      <c r="Y26" s="762"/>
      <c r="Z26" s="763"/>
      <c r="AA26" s="761" t="s">
        <v>394</v>
      </c>
      <c r="AB26" s="762"/>
      <c r="AC26" s="762"/>
      <c r="AD26" s="762"/>
      <c r="AE26" s="762"/>
      <c r="AF26" s="842" t="s">
        <v>395</v>
      </c>
      <c r="AG26" s="843"/>
      <c r="AH26" s="843"/>
      <c r="AI26" s="843"/>
      <c r="AJ26" s="844"/>
      <c r="AK26" s="762" t="s">
        <v>396</v>
      </c>
      <c r="AL26" s="762"/>
      <c r="AM26" s="762"/>
      <c r="AN26" s="762"/>
      <c r="AO26" s="763"/>
      <c r="AP26" s="761" t="s">
        <v>397</v>
      </c>
      <c r="AQ26" s="762"/>
      <c r="AR26" s="762"/>
      <c r="AS26" s="762"/>
      <c r="AT26" s="763"/>
      <c r="AU26" s="761" t="s">
        <v>398</v>
      </c>
      <c r="AV26" s="762"/>
      <c r="AW26" s="762"/>
      <c r="AX26" s="762"/>
      <c r="AY26" s="763"/>
      <c r="AZ26" s="761" t="s">
        <v>399</v>
      </c>
      <c r="BA26" s="762"/>
      <c r="BB26" s="762"/>
      <c r="BC26" s="762"/>
      <c r="BD26" s="763"/>
      <c r="BE26" s="761" t="s">
        <v>375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400</v>
      </c>
      <c r="C28" s="778"/>
      <c r="D28" s="778"/>
      <c r="E28" s="778"/>
      <c r="F28" s="778"/>
      <c r="G28" s="778"/>
      <c r="H28" s="778"/>
      <c r="I28" s="778"/>
      <c r="J28" s="778"/>
      <c r="K28" s="778"/>
      <c r="L28" s="778"/>
      <c r="M28" s="778"/>
      <c r="N28" s="778"/>
      <c r="O28" s="778"/>
      <c r="P28" s="779"/>
      <c r="Q28" s="850">
        <v>4859</v>
      </c>
      <c r="R28" s="851"/>
      <c r="S28" s="851"/>
      <c r="T28" s="851"/>
      <c r="U28" s="851"/>
      <c r="V28" s="851">
        <v>4836</v>
      </c>
      <c r="W28" s="851"/>
      <c r="X28" s="851"/>
      <c r="Y28" s="851"/>
      <c r="Z28" s="851"/>
      <c r="AA28" s="851">
        <v>24</v>
      </c>
      <c r="AB28" s="851"/>
      <c r="AC28" s="851"/>
      <c r="AD28" s="851"/>
      <c r="AE28" s="852"/>
      <c r="AF28" s="853">
        <v>24</v>
      </c>
      <c r="AG28" s="851"/>
      <c r="AH28" s="851"/>
      <c r="AI28" s="851"/>
      <c r="AJ28" s="854"/>
      <c r="AK28" s="855">
        <v>482</v>
      </c>
      <c r="AL28" s="856"/>
      <c r="AM28" s="856"/>
      <c r="AN28" s="856"/>
      <c r="AO28" s="856"/>
      <c r="AP28" s="856">
        <v>328</v>
      </c>
      <c r="AQ28" s="856"/>
      <c r="AR28" s="856"/>
      <c r="AS28" s="856"/>
      <c r="AT28" s="856"/>
      <c r="AU28" s="856">
        <v>28</v>
      </c>
      <c r="AV28" s="856"/>
      <c r="AW28" s="856"/>
      <c r="AX28" s="856"/>
      <c r="AY28" s="856"/>
      <c r="AZ28" s="857" t="s">
        <v>579</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401</v>
      </c>
      <c r="C29" s="809"/>
      <c r="D29" s="809"/>
      <c r="E29" s="809"/>
      <c r="F29" s="809"/>
      <c r="G29" s="809"/>
      <c r="H29" s="809"/>
      <c r="I29" s="809"/>
      <c r="J29" s="809"/>
      <c r="K29" s="809"/>
      <c r="L29" s="809"/>
      <c r="M29" s="809"/>
      <c r="N29" s="809"/>
      <c r="O29" s="809"/>
      <c r="P29" s="810"/>
      <c r="Q29" s="811">
        <v>4419</v>
      </c>
      <c r="R29" s="812"/>
      <c r="S29" s="812"/>
      <c r="T29" s="812"/>
      <c r="U29" s="812"/>
      <c r="V29" s="812">
        <v>4382</v>
      </c>
      <c r="W29" s="812"/>
      <c r="X29" s="812"/>
      <c r="Y29" s="812"/>
      <c r="Z29" s="812"/>
      <c r="AA29" s="812">
        <v>37</v>
      </c>
      <c r="AB29" s="812"/>
      <c r="AC29" s="812"/>
      <c r="AD29" s="812"/>
      <c r="AE29" s="813"/>
      <c r="AF29" s="814">
        <v>37</v>
      </c>
      <c r="AG29" s="815"/>
      <c r="AH29" s="815"/>
      <c r="AI29" s="815"/>
      <c r="AJ29" s="816"/>
      <c r="AK29" s="862">
        <v>664</v>
      </c>
      <c r="AL29" s="858"/>
      <c r="AM29" s="858"/>
      <c r="AN29" s="858"/>
      <c r="AO29" s="858"/>
      <c r="AP29" s="858" t="s">
        <v>579</v>
      </c>
      <c r="AQ29" s="858"/>
      <c r="AR29" s="858"/>
      <c r="AS29" s="858"/>
      <c r="AT29" s="858"/>
      <c r="AU29" s="858" t="s">
        <v>579</v>
      </c>
      <c r="AV29" s="858"/>
      <c r="AW29" s="858"/>
      <c r="AX29" s="858"/>
      <c r="AY29" s="858"/>
      <c r="AZ29" s="859" t="s">
        <v>579</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402</v>
      </c>
      <c r="C30" s="809"/>
      <c r="D30" s="809"/>
      <c r="E30" s="809"/>
      <c r="F30" s="809"/>
      <c r="G30" s="809"/>
      <c r="H30" s="809"/>
      <c r="I30" s="809"/>
      <c r="J30" s="809"/>
      <c r="K30" s="809"/>
      <c r="L30" s="809"/>
      <c r="M30" s="809"/>
      <c r="N30" s="809"/>
      <c r="O30" s="809"/>
      <c r="P30" s="810"/>
      <c r="Q30" s="811">
        <v>457</v>
      </c>
      <c r="R30" s="812"/>
      <c r="S30" s="812"/>
      <c r="T30" s="812"/>
      <c r="U30" s="812"/>
      <c r="V30" s="812">
        <v>456</v>
      </c>
      <c r="W30" s="812"/>
      <c r="X30" s="812"/>
      <c r="Y30" s="812"/>
      <c r="Z30" s="812"/>
      <c r="AA30" s="812">
        <v>1</v>
      </c>
      <c r="AB30" s="812"/>
      <c r="AC30" s="812"/>
      <c r="AD30" s="812"/>
      <c r="AE30" s="813"/>
      <c r="AF30" s="814">
        <v>1</v>
      </c>
      <c r="AG30" s="815"/>
      <c r="AH30" s="815"/>
      <c r="AI30" s="815"/>
      <c r="AJ30" s="816"/>
      <c r="AK30" s="862">
        <v>157</v>
      </c>
      <c r="AL30" s="858"/>
      <c r="AM30" s="858"/>
      <c r="AN30" s="858"/>
      <c r="AO30" s="858"/>
      <c r="AP30" s="858" t="s">
        <v>579</v>
      </c>
      <c r="AQ30" s="858"/>
      <c r="AR30" s="858"/>
      <c r="AS30" s="858"/>
      <c r="AT30" s="858"/>
      <c r="AU30" s="858" t="s">
        <v>579</v>
      </c>
      <c r="AV30" s="858"/>
      <c r="AW30" s="858"/>
      <c r="AX30" s="858"/>
      <c r="AY30" s="858"/>
      <c r="AZ30" s="859" t="s">
        <v>579</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403</v>
      </c>
      <c r="C31" s="809"/>
      <c r="D31" s="809"/>
      <c r="E31" s="809"/>
      <c r="F31" s="809"/>
      <c r="G31" s="809"/>
      <c r="H31" s="809"/>
      <c r="I31" s="809"/>
      <c r="J31" s="809"/>
      <c r="K31" s="809"/>
      <c r="L31" s="809"/>
      <c r="M31" s="809"/>
      <c r="N31" s="809"/>
      <c r="O31" s="809"/>
      <c r="P31" s="810"/>
      <c r="Q31" s="811">
        <v>5</v>
      </c>
      <c r="R31" s="812"/>
      <c r="S31" s="812"/>
      <c r="T31" s="812"/>
      <c r="U31" s="812"/>
      <c r="V31" s="812">
        <v>5</v>
      </c>
      <c r="W31" s="812"/>
      <c r="X31" s="812"/>
      <c r="Y31" s="812"/>
      <c r="Z31" s="812"/>
      <c r="AA31" s="812" t="s">
        <v>579</v>
      </c>
      <c r="AB31" s="812"/>
      <c r="AC31" s="812"/>
      <c r="AD31" s="812"/>
      <c r="AE31" s="813"/>
      <c r="AF31" s="814" t="s">
        <v>136</v>
      </c>
      <c r="AG31" s="815"/>
      <c r="AH31" s="815"/>
      <c r="AI31" s="815"/>
      <c r="AJ31" s="816"/>
      <c r="AK31" s="862" t="s">
        <v>579</v>
      </c>
      <c r="AL31" s="858"/>
      <c r="AM31" s="858"/>
      <c r="AN31" s="858"/>
      <c r="AO31" s="858"/>
      <c r="AP31" s="858" t="s">
        <v>579</v>
      </c>
      <c r="AQ31" s="858"/>
      <c r="AR31" s="858"/>
      <c r="AS31" s="858"/>
      <c r="AT31" s="858"/>
      <c r="AU31" s="858" t="s">
        <v>579</v>
      </c>
      <c r="AV31" s="858"/>
      <c r="AW31" s="858"/>
      <c r="AX31" s="858"/>
      <c r="AY31" s="858"/>
      <c r="AZ31" s="859" t="s">
        <v>579</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404</v>
      </c>
      <c r="C32" s="809"/>
      <c r="D32" s="809"/>
      <c r="E32" s="809"/>
      <c r="F32" s="809"/>
      <c r="G32" s="809"/>
      <c r="H32" s="809"/>
      <c r="I32" s="809"/>
      <c r="J32" s="809"/>
      <c r="K32" s="809"/>
      <c r="L32" s="809"/>
      <c r="M32" s="809"/>
      <c r="N32" s="809"/>
      <c r="O32" s="809"/>
      <c r="P32" s="810"/>
      <c r="Q32" s="811">
        <v>1039007</v>
      </c>
      <c r="R32" s="812"/>
      <c r="S32" s="812"/>
      <c r="T32" s="812"/>
      <c r="U32" s="812"/>
      <c r="V32" s="812">
        <v>920222</v>
      </c>
      <c r="W32" s="812"/>
      <c r="X32" s="812"/>
      <c r="Y32" s="812"/>
      <c r="Z32" s="812"/>
      <c r="AA32" s="812">
        <v>118785</v>
      </c>
      <c r="AB32" s="812"/>
      <c r="AC32" s="812"/>
      <c r="AD32" s="812"/>
      <c r="AE32" s="813"/>
      <c r="AF32" s="814">
        <v>1323</v>
      </c>
      <c r="AG32" s="815"/>
      <c r="AH32" s="815"/>
      <c r="AI32" s="815"/>
      <c r="AJ32" s="816"/>
      <c r="AK32" s="862">
        <v>244</v>
      </c>
      <c r="AL32" s="858"/>
      <c r="AM32" s="858"/>
      <c r="AN32" s="858"/>
      <c r="AO32" s="858"/>
      <c r="AP32" s="858">
        <v>5223</v>
      </c>
      <c r="AQ32" s="858"/>
      <c r="AR32" s="858"/>
      <c r="AS32" s="858"/>
      <c r="AT32" s="858"/>
      <c r="AU32" s="858">
        <v>2162</v>
      </c>
      <c r="AV32" s="858"/>
      <c r="AW32" s="858"/>
      <c r="AX32" s="858"/>
      <c r="AY32" s="858"/>
      <c r="AZ32" s="859" t="s">
        <v>579</v>
      </c>
      <c r="BA32" s="859"/>
      <c r="BB32" s="859"/>
      <c r="BC32" s="859"/>
      <c r="BD32" s="859"/>
      <c r="BE32" s="860" t="s">
        <v>405</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406</v>
      </c>
      <c r="C33" s="809"/>
      <c r="D33" s="809"/>
      <c r="E33" s="809"/>
      <c r="F33" s="809"/>
      <c r="G33" s="809"/>
      <c r="H33" s="809"/>
      <c r="I33" s="809"/>
      <c r="J33" s="809"/>
      <c r="K33" s="809"/>
      <c r="L33" s="809"/>
      <c r="M33" s="809"/>
      <c r="N33" s="809"/>
      <c r="O33" s="809"/>
      <c r="P33" s="810"/>
      <c r="Q33" s="811">
        <v>251107</v>
      </c>
      <c r="R33" s="812"/>
      <c r="S33" s="812"/>
      <c r="T33" s="812"/>
      <c r="U33" s="812"/>
      <c r="V33" s="812">
        <v>251107</v>
      </c>
      <c r="W33" s="812"/>
      <c r="X33" s="812"/>
      <c r="Y33" s="812"/>
      <c r="Z33" s="812"/>
      <c r="AA33" s="812" t="s">
        <v>594</v>
      </c>
      <c r="AB33" s="812"/>
      <c r="AC33" s="812"/>
      <c r="AD33" s="812"/>
      <c r="AE33" s="813"/>
      <c r="AF33" s="814">
        <v>228</v>
      </c>
      <c r="AG33" s="815"/>
      <c r="AH33" s="815"/>
      <c r="AI33" s="815"/>
      <c r="AJ33" s="816"/>
      <c r="AK33" s="862">
        <v>31</v>
      </c>
      <c r="AL33" s="858"/>
      <c r="AM33" s="858"/>
      <c r="AN33" s="858"/>
      <c r="AO33" s="858"/>
      <c r="AP33" s="858">
        <v>347</v>
      </c>
      <c r="AQ33" s="858"/>
      <c r="AR33" s="858"/>
      <c r="AS33" s="858"/>
      <c r="AT33" s="858"/>
      <c r="AU33" s="858">
        <v>52</v>
      </c>
      <c r="AV33" s="858"/>
      <c r="AW33" s="858"/>
      <c r="AX33" s="858"/>
      <c r="AY33" s="858"/>
      <c r="AZ33" s="859" t="s">
        <v>579</v>
      </c>
      <c r="BA33" s="859"/>
      <c r="BB33" s="859"/>
      <c r="BC33" s="859"/>
      <c r="BD33" s="859"/>
      <c r="BE33" s="860" t="s">
        <v>407</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408</v>
      </c>
      <c r="C34" s="809"/>
      <c r="D34" s="809"/>
      <c r="E34" s="809"/>
      <c r="F34" s="809"/>
      <c r="G34" s="809"/>
      <c r="H34" s="809"/>
      <c r="I34" s="809"/>
      <c r="J34" s="809"/>
      <c r="K34" s="809"/>
      <c r="L34" s="809"/>
      <c r="M34" s="809"/>
      <c r="N34" s="809"/>
      <c r="O34" s="809"/>
      <c r="P34" s="810"/>
      <c r="Q34" s="811">
        <v>1718526</v>
      </c>
      <c r="R34" s="812"/>
      <c r="S34" s="812"/>
      <c r="T34" s="812"/>
      <c r="U34" s="812"/>
      <c r="V34" s="812">
        <v>1544094</v>
      </c>
      <c r="W34" s="812"/>
      <c r="X34" s="812"/>
      <c r="Y34" s="812"/>
      <c r="Z34" s="812"/>
      <c r="AA34" s="812">
        <v>174432</v>
      </c>
      <c r="AB34" s="812"/>
      <c r="AC34" s="812"/>
      <c r="AD34" s="812"/>
      <c r="AE34" s="813"/>
      <c r="AF34" s="814">
        <v>1225</v>
      </c>
      <c r="AG34" s="815"/>
      <c r="AH34" s="815"/>
      <c r="AI34" s="815"/>
      <c r="AJ34" s="816"/>
      <c r="AK34" s="862">
        <v>678</v>
      </c>
      <c r="AL34" s="858"/>
      <c r="AM34" s="858"/>
      <c r="AN34" s="858"/>
      <c r="AO34" s="858"/>
      <c r="AP34" s="858">
        <v>725</v>
      </c>
      <c r="AQ34" s="858"/>
      <c r="AR34" s="858"/>
      <c r="AS34" s="858"/>
      <c r="AT34" s="858"/>
      <c r="AU34" s="858">
        <v>501</v>
      </c>
      <c r="AV34" s="858"/>
      <c r="AW34" s="858"/>
      <c r="AX34" s="858"/>
      <c r="AY34" s="858"/>
      <c r="AZ34" s="859" t="s">
        <v>579</v>
      </c>
      <c r="BA34" s="859"/>
      <c r="BB34" s="859"/>
      <c r="BC34" s="859"/>
      <c r="BD34" s="859"/>
      <c r="BE34" s="860" t="s">
        <v>407</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409</v>
      </c>
      <c r="C35" s="809"/>
      <c r="D35" s="809"/>
      <c r="E35" s="809"/>
      <c r="F35" s="809"/>
      <c r="G35" s="809"/>
      <c r="H35" s="809"/>
      <c r="I35" s="809"/>
      <c r="J35" s="809"/>
      <c r="K35" s="809"/>
      <c r="L35" s="809"/>
      <c r="M35" s="809"/>
      <c r="N35" s="809"/>
      <c r="O35" s="809"/>
      <c r="P35" s="810"/>
      <c r="Q35" s="811">
        <v>12</v>
      </c>
      <c r="R35" s="812"/>
      <c r="S35" s="812"/>
      <c r="T35" s="812"/>
      <c r="U35" s="812"/>
      <c r="V35" s="812">
        <v>12</v>
      </c>
      <c r="W35" s="812"/>
      <c r="X35" s="812"/>
      <c r="Y35" s="812"/>
      <c r="Z35" s="812"/>
      <c r="AA35" s="812" t="s">
        <v>579</v>
      </c>
      <c r="AB35" s="812"/>
      <c r="AC35" s="812"/>
      <c r="AD35" s="812"/>
      <c r="AE35" s="813"/>
      <c r="AF35" s="814" t="s">
        <v>389</v>
      </c>
      <c r="AG35" s="815"/>
      <c r="AH35" s="815"/>
      <c r="AI35" s="815"/>
      <c r="AJ35" s="816"/>
      <c r="AK35" s="862">
        <v>10</v>
      </c>
      <c r="AL35" s="858"/>
      <c r="AM35" s="858"/>
      <c r="AN35" s="858"/>
      <c r="AO35" s="858"/>
      <c r="AP35" s="858">
        <v>50</v>
      </c>
      <c r="AQ35" s="858"/>
      <c r="AR35" s="858"/>
      <c r="AS35" s="858"/>
      <c r="AT35" s="858"/>
      <c r="AU35" s="858">
        <v>50</v>
      </c>
      <c r="AV35" s="858"/>
      <c r="AW35" s="858"/>
      <c r="AX35" s="858"/>
      <c r="AY35" s="858"/>
      <c r="AZ35" s="859" t="s">
        <v>579</v>
      </c>
      <c r="BA35" s="859"/>
      <c r="BB35" s="859"/>
      <c r="BC35" s="859"/>
      <c r="BD35" s="859"/>
      <c r="BE35" s="860" t="s">
        <v>410</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411</v>
      </c>
      <c r="C36" s="809"/>
      <c r="D36" s="809"/>
      <c r="E36" s="809"/>
      <c r="F36" s="809"/>
      <c r="G36" s="809"/>
      <c r="H36" s="809"/>
      <c r="I36" s="809"/>
      <c r="J36" s="809"/>
      <c r="K36" s="809"/>
      <c r="L36" s="809"/>
      <c r="M36" s="809"/>
      <c r="N36" s="809"/>
      <c r="O36" s="809"/>
      <c r="P36" s="810"/>
      <c r="Q36" s="811">
        <v>15</v>
      </c>
      <c r="R36" s="812"/>
      <c r="S36" s="812"/>
      <c r="T36" s="812"/>
      <c r="U36" s="812"/>
      <c r="V36" s="812">
        <v>15</v>
      </c>
      <c r="W36" s="812"/>
      <c r="X36" s="812"/>
      <c r="Y36" s="812"/>
      <c r="Z36" s="812"/>
      <c r="AA36" s="812" t="s">
        <v>579</v>
      </c>
      <c r="AB36" s="812"/>
      <c r="AC36" s="812"/>
      <c r="AD36" s="812"/>
      <c r="AE36" s="813"/>
      <c r="AF36" s="814" t="s">
        <v>389</v>
      </c>
      <c r="AG36" s="815"/>
      <c r="AH36" s="815"/>
      <c r="AI36" s="815"/>
      <c r="AJ36" s="816"/>
      <c r="AK36" s="862">
        <v>15</v>
      </c>
      <c r="AL36" s="858"/>
      <c r="AM36" s="858"/>
      <c r="AN36" s="858"/>
      <c r="AO36" s="858"/>
      <c r="AP36" s="858" t="s">
        <v>579</v>
      </c>
      <c r="AQ36" s="858"/>
      <c r="AR36" s="858"/>
      <c r="AS36" s="858"/>
      <c r="AT36" s="858"/>
      <c r="AU36" s="858" t="s">
        <v>579</v>
      </c>
      <c r="AV36" s="858"/>
      <c r="AW36" s="858"/>
      <c r="AX36" s="858"/>
      <c r="AY36" s="858"/>
      <c r="AZ36" s="859" t="s">
        <v>579</v>
      </c>
      <c r="BA36" s="859"/>
      <c r="BB36" s="859"/>
      <c r="BC36" s="859"/>
      <c r="BD36" s="859"/>
      <c r="BE36" s="860" t="s">
        <v>412</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t="s">
        <v>413</v>
      </c>
      <c r="C37" s="809"/>
      <c r="D37" s="809"/>
      <c r="E37" s="809"/>
      <c r="F37" s="809"/>
      <c r="G37" s="809"/>
      <c r="H37" s="809"/>
      <c r="I37" s="809"/>
      <c r="J37" s="809"/>
      <c r="K37" s="809"/>
      <c r="L37" s="809"/>
      <c r="M37" s="809"/>
      <c r="N37" s="809"/>
      <c r="O37" s="809"/>
      <c r="P37" s="810"/>
      <c r="Q37" s="811">
        <v>11</v>
      </c>
      <c r="R37" s="812"/>
      <c r="S37" s="812"/>
      <c r="T37" s="812"/>
      <c r="U37" s="812"/>
      <c r="V37" s="812">
        <v>11</v>
      </c>
      <c r="W37" s="812"/>
      <c r="X37" s="812"/>
      <c r="Y37" s="812"/>
      <c r="Z37" s="812"/>
      <c r="AA37" s="812" t="s">
        <v>594</v>
      </c>
      <c r="AB37" s="812"/>
      <c r="AC37" s="812"/>
      <c r="AD37" s="812"/>
      <c r="AE37" s="813"/>
      <c r="AF37" s="814">
        <v>51</v>
      </c>
      <c r="AG37" s="815"/>
      <c r="AH37" s="815"/>
      <c r="AI37" s="815"/>
      <c r="AJ37" s="816"/>
      <c r="AK37" s="862" t="s">
        <v>579</v>
      </c>
      <c r="AL37" s="858"/>
      <c r="AM37" s="858"/>
      <c r="AN37" s="858"/>
      <c r="AO37" s="858"/>
      <c r="AP37" s="858" t="s">
        <v>579</v>
      </c>
      <c r="AQ37" s="858"/>
      <c r="AR37" s="858"/>
      <c r="AS37" s="858"/>
      <c r="AT37" s="858"/>
      <c r="AU37" s="858" t="s">
        <v>579</v>
      </c>
      <c r="AV37" s="858"/>
      <c r="AW37" s="858"/>
      <c r="AX37" s="858"/>
      <c r="AY37" s="858"/>
      <c r="AZ37" s="859" t="s">
        <v>579</v>
      </c>
      <c r="BA37" s="859"/>
      <c r="BB37" s="859"/>
      <c r="BC37" s="859"/>
      <c r="BD37" s="859"/>
      <c r="BE37" s="860" t="s">
        <v>412</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387</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2888</v>
      </c>
      <c r="AG63" s="872"/>
      <c r="AH63" s="872"/>
      <c r="AI63" s="872"/>
      <c r="AJ63" s="873"/>
      <c r="AK63" s="874"/>
      <c r="AL63" s="869"/>
      <c r="AM63" s="869"/>
      <c r="AN63" s="869"/>
      <c r="AO63" s="869"/>
      <c r="AP63" s="872">
        <v>6673</v>
      </c>
      <c r="AQ63" s="872"/>
      <c r="AR63" s="872"/>
      <c r="AS63" s="872"/>
      <c r="AT63" s="872"/>
      <c r="AU63" s="872">
        <v>2793</v>
      </c>
      <c r="AV63" s="872"/>
      <c r="AW63" s="872"/>
      <c r="AX63" s="872"/>
      <c r="AY63" s="872"/>
      <c r="AZ63" s="876"/>
      <c r="BA63" s="876"/>
      <c r="BB63" s="876"/>
      <c r="BC63" s="876"/>
      <c r="BD63" s="876"/>
      <c r="BE63" s="877"/>
      <c r="BF63" s="877"/>
      <c r="BG63" s="877"/>
      <c r="BH63" s="877"/>
      <c r="BI63" s="878"/>
      <c r="BJ63" s="879" t="s">
        <v>416</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392</v>
      </c>
      <c r="R66" s="762"/>
      <c r="S66" s="762"/>
      <c r="T66" s="762"/>
      <c r="U66" s="763"/>
      <c r="V66" s="761" t="s">
        <v>419</v>
      </c>
      <c r="W66" s="762"/>
      <c r="X66" s="762"/>
      <c r="Y66" s="762"/>
      <c r="Z66" s="763"/>
      <c r="AA66" s="761" t="s">
        <v>420</v>
      </c>
      <c r="AB66" s="762"/>
      <c r="AC66" s="762"/>
      <c r="AD66" s="762"/>
      <c r="AE66" s="763"/>
      <c r="AF66" s="882" t="s">
        <v>421</v>
      </c>
      <c r="AG66" s="843"/>
      <c r="AH66" s="843"/>
      <c r="AI66" s="843"/>
      <c r="AJ66" s="883"/>
      <c r="AK66" s="761" t="s">
        <v>422</v>
      </c>
      <c r="AL66" s="756"/>
      <c r="AM66" s="756"/>
      <c r="AN66" s="756"/>
      <c r="AO66" s="757"/>
      <c r="AP66" s="761" t="s">
        <v>423</v>
      </c>
      <c r="AQ66" s="762"/>
      <c r="AR66" s="762"/>
      <c r="AS66" s="762"/>
      <c r="AT66" s="763"/>
      <c r="AU66" s="761" t="s">
        <v>424</v>
      </c>
      <c r="AV66" s="762"/>
      <c r="AW66" s="762"/>
      <c r="AX66" s="762"/>
      <c r="AY66" s="763"/>
      <c r="AZ66" s="761" t="s">
        <v>375</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580</v>
      </c>
      <c r="C68" s="898"/>
      <c r="D68" s="898"/>
      <c r="E68" s="898"/>
      <c r="F68" s="898"/>
      <c r="G68" s="898"/>
      <c r="H68" s="898"/>
      <c r="I68" s="898"/>
      <c r="J68" s="898"/>
      <c r="K68" s="898"/>
      <c r="L68" s="898"/>
      <c r="M68" s="898"/>
      <c r="N68" s="898"/>
      <c r="O68" s="898"/>
      <c r="P68" s="899"/>
      <c r="Q68" s="900">
        <v>1298</v>
      </c>
      <c r="R68" s="894"/>
      <c r="S68" s="894"/>
      <c r="T68" s="894"/>
      <c r="U68" s="894"/>
      <c r="V68" s="894">
        <v>1268</v>
      </c>
      <c r="W68" s="894"/>
      <c r="X68" s="894"/>
      <c r="Y68" s="894"/>
      <c r="Z68" s="894"/>
      <c r="AA68" s="894">
        <v>30</v>
      </c>
      <c r="AB68" s="894"/>
      <c r="AC68" s="894"/>
      <c r="AD68" s="894"/>
      <c r="AE68" s="894"/>
      <c r="AF68" s="894">
        <v>30</v>
      </c>
      <c r="AG68" s="894"/>
      <c r="AH68" s="894"/>
      <c r="AI68" s="894"/>
      <c r="AJ68" s="894"/>
      <c r="AK68" s="894" t="s">
        <v>517</v>
      </c>
      <c r="AL68" s="894"/>
      <c r="AM68" s="894"/>
      <c r="AN68" s="894"/>
      <c r="AO68" s="894"/>
      <c r="AP68" s="894">
        <v>1338</v>
      </c>
      <c r="AQ68" s="894"/>
      <c r="AR68" s="894"/>
      <c r="AS68" s="894"/>
      <c r="AT68" s="894"/>
      <c r="AU68" s="894">
        <v>751</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581</v>
      </c>
      <c r="C69" s="902"/>
      <c r="D69" s="902"/>
      <c r="E69" s="902"/>
      <c r="F69" s="902"/>
      <c r="G69" s="902"/>
      <c r="H69" s="902"/>
      <c r="I69" s="902"/>
      <c r="J69" s="902"/>
      <c r="K69" s="902"/>
      <c r="L69" s="902"/>
      <c r="M69" s="902"/>
      <c r="N69" s="902"/>
      <c r="O69" s="902"/>
      <c r="P69" s="903"/>
      <c r="Q69" s="904">
        <v>7425</v>
      </c>
      <c r="R69" s="858"/>
      <c r="S69" s="858"/>
      <c r="T69" s="858"/>
      <c r="U69" s="858"/>
      <c r="V69" s="858">
        <v>6850</v>
      </c>
      <c r="W69" s="858"/>
      <c r="X69" s="858"/>
      <c r="Y69" s="858"/>
      <c r="Z69" s="858"/>
      <c r="AA69" s="858">
        <v>575</v>
      </c>
      <c r="AB69" s="858"/>
      <c r="AC69" s="858"/>
      <c r="AD69" s="858"/>
      <c r="AE69" s="858"/>
      <c r="AF69" s="858">
        <v>575</v>
      </c>
      <c r="AG69" s="858"/>
      <c r="AH69" s="858"/>
      <c r="AI69" s="858"/>
      <c r="AJ69" s="858"/>
      <c r="AK69" s="858">
        <v>1540</v>
      </c>
      <c r="AL69" s="858"/>
      <c r="AM69" s="858"/>
      <c r="AN69" s="858"/>
      <c r="AO69" s="858"/>
      <c r="AP69" s="858" t="s">
        <v>517</v>
      </c>
      <c r="AQ69" s="858"/>
      <c r="AR69" s="858"/>
      <c r="AS69" s="858"/>
      <c r="AT69" s="858"/>
      <c r="AU69" s="858" t="s">
        <v>517</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582</v>
      </c>
      <c r="C70" s="902"/>
      <c r="D70" s="902"/>
      <c r="E70" s="902"/>
      <c r="F70" s="902"/>
      <c r="G70" s="902"/>
      <c r="H70" s="902"/>
      <c r="I70" s="902"/>
      <c r="J70" s="902"/>
      <c r="K70" s="902"/>
      <c r="L70" s="902"/>
      <c r="M70" s="902"/>
      <c r="N70" s="902"/>
      <c r="O70" s="902"/>
      <c r="P70" s="903"/>
      <c r="Q70" s="904">
        <v>234812</v>
      </c>
      <c r="R70" s="858"/>
      <c r="S70" s="858"/>
      <c r="T70" s="858"/>
      <c r="U70" s="858"/>
      <c r="V70" s="858">
        <v>227357</v>
      </c>
      <c r="W70" s="858"/>
      <c r="X70" s="858"/>
      <c r="Y70" s="858"/>
      <c r="Z70" s="858"/>
      <c r="AA70" s="858">
        <v>7455</v>
      </c>
      <c r="AB70" s="858"/>
      <c r="AC70" s="858"/>
      <c r="AD70" s="858"/>
      <c r="AE70" s="858"/>
      <c r="AF70" s="858">
        <v>7455</v>
      </c>
      <c r="AG70" s="858"/>
      <c r="AH70" s="858"/>
      <c r="AI70" s="858"/>
      <c r="AJ70" s="858"/>
      <c r="AK70" s="858">
        <v>57</v>
      </c>
      <c r="AL70" s="858"/>
      <c r="AM70" s="858"/>
      <c r="AN70" s="858"/>
      <c r="AO70" s="858"/>
      <c r="AP70" s="858" t="s">
        <v>517</v>
      </c>
      <c r="AQ70" s="858"/>
      <c r="AR70" s="858"/>
      <c r="AS70" s="858"/>
      <c r="AT70" s="858"/>
      <c r="AU70" s="858" t="s">
        <v>517</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387</v>
      </c>
      <c r="B88" s="817" t="s">
        <v>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8060</v>
      </c>
      <c r="AG88" s="872"/>
      <c r="AH88" s="872"/>
      <c r="AI88" s="872"/>
      <c r="AJ88" s="872"/>
      <c r="AK88" s="869"/>
      <c r="AL88" s="869"/>
      <c r="AM88" s="869"/>
      <c r="AN88" s="869"/>
      <c r="AO88" s="869"/>
      <c r="AP88" s="872">
        <v>1338</v>
      </c>
      <c r="AQ88" s="872"/>
      <c r="AR88" s="872"/>
      <c r="AS88" s="872"/>
      <c r="AT88" s="872"/>
      <c r="AU88" s="872">
        <v>751</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817" t="s">
        <v>426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13</v>
      </c>
      <c r="CS102" s="880"/>
      <c r="CT102" s="880"/>
      <c r="CU102" s="880"/>
      <c r="CV102" s="919"/>
      <c r="CW102" s="918" t="s">
        <v>593</v>
      </c>
      <c r="CX102" s="880"/>
      <c r="CY102" s="880"/>
      <c r="CZ102" s="880"/>
      <c r="DA102" s="919"/>
      <c r="DB102" s="918">
        <v>214</v>
      </c>
      <c r="DC102" s="880"/>
      <c r="DD102" s="880"/>
      <c r="DE102" s="880"/>
      <c r="DF102" s="919"/>
      <c r="DG102" s="918" t="s">
        <v>593</v>
      </c>
      <c r="DH102" s="880"/>
      <c r="DI102" s="880"/>
      <c r="DJ102" s="880"/>
      <c r="DK102" s="919"/>
      <c r="DL102" s="918">
        <v>116</v>
      </c>
      <c r="DM102" s="880"/>
      <c r="DN102" s="880"/>
      <c r="DO102" s="880"/>
      <c r="DP102" s="919"/>
      <c r="DQ102" s="918">
        <v>12</v>
      </c>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434</v>
      </c>
      <c r="AB109" s="921"/>
      <c r="AC109" s="921"/>
      <c r="AD109" s="921"/>
      <c r="AE109" s="922"/>
      <c r="AF109" s="920" t="s">
        <v>435</v>
      </c>
      <c r="AG109" s="921"/>
      <c r="AH109" s="921"/>
      <c r="AI109" s="921"/>
      <c r="AJ109" s="922"/>
      <c r="AK109" s="920" t="s">
        <v>302</v>
      </c>
      <c r="AL109" s="921"/>
      <c r="AM109" s="921"/>
      <c r="AN109" s="921"/>
      <c r="AO109" s="922"/>
      <c r="AP109" s="920" t="s">
        <v>436</v>
      </c>
      <c r="AQ109" s="921"/>
      <c r="AR109" s="921"/>
      <c r="AS109" s="921"/>
      <c r="AT109" s="923"/>
      <c r="AU109" s="940" t="s">
        <v>433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434</v>
      </c>
      <c r="BR109" s="921"/>
      <c r="BS109" s="921"/>
      <c r="BT109" s="921"/>
      <c r="BU109" s="922"/>
      <c r="BV109" s="920" t="s">
        <v>435</v>
      </c>
      <c r="BW109" s="921"/>
      <c r="BX109" s="921"/>
      <c r="BY109" s="921"/>
      <c r="BZ109" s="922"/>
      <c r="CA109" s="920" t="s">
        <v>302</v>
      </c>
      <c r="CB109" s="921"/>
      <c r="CC109" s="921"/>
      <c r="CD109" s="921"/>
      <c r="CE109" s="922"/>
      <c r="CF109" s="941" t="s">
        <v>436</v>
      </c>
      <c r="CG109" s="941"/>
      <c r="CH109" s="941"/>
      <c r="CI109" s="941"/>
      <c r="CJ109" s="941"/>
      <c r="CK109" s="920" t="s">
        <v>437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434</v>
      </c>
      <c r="DH109" s="921"/>
      <c r="DI109" s="921"/>
      <c r="DJ109" s="921"/>
      <c r="DK109" s="922"/>
      <c r="DL109" s="920" t="s">
        <v>435</v>
      </c>
      <c r="DM109" s="921"/>
      <c r="DN109" s="921"/>
      <c r="DO109" s="921"/>
      <c r="DP109" s="922"/>
      <c r="DQ109" s="920" t="s">
        <v>302</v>
      </c>
      <c r="DR109" s="921"/>
      <c r="DS109" s="921"/>
      <c r="DT109" s="921"/>
      <c r="DU109" s="922"/>
      <c r="DV109" s="920" t="s">
        <v>436</v>
      </c>
      <c r="DW109" s="921"/>
      <c r="DX109" s="921"/>
      <c r="DY109" s="921"/>
      <c r="DZ109" s="923"/>
    </row>
    <row r="110" spans="1:131" s="226" customFormat="1" ht="26.25" customHeight="1" x14ac:dyDescent="0.15">
      <c r="A110" s="924" t="s">
        <v>438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3009374</v>
      </c>
      <c r="AB110" s="928"/>
      <c r="AC110" s="928"/>
      <c r="AD110" s="928"/>
      <c r="AE110" s="929"/>
      <c r="AF110" s="930">
        <v>2826636</v>
      </c>
      <c r="AG110" s="928"/>
      <c r="AH110" s="928"/>
      <c r="AI110" s="928"/>
      <c r="AJ110" s="929"/>
      <c r="AK110" s="930">
        <v>2821777</v>
      </c>
      <c r="AL110" s="928"/>
      <c r="AM110" s="928"/>
      <c r="AN110" s="928"/>
      <c r="AO110" s="929"/>
      <c r="AP110" s="931">
        <v>26.6</v>
      </c>
      <c r="AQ110" s="932"/>
      <c r="AR110" s="932"/>
      <c r="AS110" s="932"/>
      <c r="AT110" s="933"/>
      <c r="AU110" s="934" t="s">
        <v>73</v>
      </c>
      <c r="AV110" s="935"/>
      <c r="AW110" s="935"/>
      <c r="AX110" s="935"/>
      <c r="AY110" s="935"/>
      <c r="AZ110" s="957" t="s">
        <v>439</v>
      </c>
      <c r="BA110" s="925"/>
      <c r="BB110" s="925"/>
      <c r="BC110" s="925"/>
      <c r="BD110" s="925"/>
      <c r="BE110" s="925"/>
      <c r="BF110" s="925"/>
      <c r="BG110" s="925"/>
      <c r="BH110" s="925"/>
      <c r="BI110" s="925"/>
      <c r="BJ110" s="925"/>
      <c r="BK110" s="925"/>
      <c r="BL110" s="925"/>
      <c r="BM110" s="925"/>
      <c r="BN110" s="925"/>
      <c r="BO110" s="925"/>
      <c r="BP110" s="926"/>
      <c r="BQ110" s="958">
        <v>26020994</v>
      </c>
      <c r="BR110" s="959"/>
      <c r="BS110" s="959"/>
      <c r="BT110" s="959"/>
      <c r="BU110" s="959"/>
      <c r="BV110" s="959">
        <v>26851738</v>
      </c>
      <c r="BW110" s="959"/>
      <c r="BX110" s="959"/>
      <c r="BY110" s="959"/>
      <c r="BZ110" s="959"/>
      <c r="CA110" s="959">
        <v>26722624</v>
      </c>
      <c r="CB110" s="959"/>
      <c r="CC110" s="959"/>
      <c r="CD110" s="959"/>
      <c r="CE110" s="959"/>
      <c r="CF110" s="972">
        <v>252.2</v>
      </c>
      <c r="CG110" s="973"/>
      <c r="CH110" s="973"/>
      <c r="CI110" s="973"/>
      <c r="CJ110" s="973"/>
      <c r="CK110" s="974" t="s">
        <v>440</v>
      </c>
      <c r="CL110" s="975"/>
      <c r="CM110" s="957" t="s">
        <v>441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389</v>
      </c>
      <c r="DH110" s="959"/>
      <c r="DI110" s="959"/>
      <c r="DJ110" s="959"/>
      <c r="DK110" s="959"/>
      <c r="DL110" s="959" t="s">
        <v>389</v>
      </c>
      <c r="DM110" s="959"/>
      <c r="DN110" s="959"/>
      <c r="DO110" s="959"/>
      <c r="DP110" s="959"/>
      <c r="DQ110" s="959" t="s">
        <v>389</v>
      </c>
      <c r="DR110" s="959"/>
      <c r="DS110" s="959"/>
      <c r="DT110" s="959"/>
      <c r="DU110" s="959"/>
      <c r="DV110" s="960" t="s">
        <v>389</v>
      </c>
      <c r="DW110" s="960"/>
      <c r="DX110" s="960"/>
      <c r="DY110" s="960"/>
      <c r="DZ110" s="961"/>
    </row>
    <row r="111" spans="1:131" s="226" customFormat="1" ht="26.25" customHeight="1" x14ac:dyDescent="0.15">
      <c r="A111" s="962" t="s">
        <v>442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443</v>
      </c>
      <c r="AB111" s="966"/>
      <c r="AC111" s="966"/>
      <c r="AD111" s="966"/>
      <c r="AE111" s="967"/>
      <c r="AF111" s="968" t="s">
        <v>136</v>
      </c>
      <c r="AG111" s="966"/>
      <c r="AH111" s="966"/>
      <c r="AI111" s="966"/>
      <c r="AJ111" s="967"/>
      <c r="AK111" s="968" t="s">
        <v>443</v>
      </c>
      <c r="AL111" s="966"/>
      <c r="AM111" s="966"/>
      <c r="AN111" s="966"/>
      <c r="AO111" s="967"/>
      <c r="AP111" s="969" t="s">
        <v>136</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443</v>
      </c>
      <c r="BR111" s="954"/>
      <c r="BS111" s="954"/>
      <c r="BT111" s="954"/>
      <c r="BU111" s="954"/>
      <c r="BV111" s="954" t="s">
        <v>443</v>
      </c>
      <c r="BW111" s="954"/>
      <c r="BX111" s="954"/>
      <c r="BY111" s="954"/>
      <c r="BZ111" s="954"/>
      <c r="CA111" s="954" t="s">
        <v>443</v>
      </c>
      <c r="CB111" s="954"/>
      <c r="CC111" s="954"/>
      <c r="CD111" s="954"/>
      <c r="CE111" s="954"/>
      <c r="CF111" s="948" t="s">
        <v>443</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443</v>
      </c>
      <c r="DH111" s="954"/>
      <c r="DI111" s="954"/>
      <c r="DJ111" s="954"/>
      <c r="DK111" s="954"/>
      <c r="DL111" s="954" t="s">
        <v>443</v>
      </c>
      <c r="DM111" s="954"/>
      <c r="DN111" s="954"/>
      <c r="DO111" s="954"/>
      <c r="DP111" s="954"/>
      <c r="DQ111" s="954" t="s">
        <v>443</v>
      </c>
      <c r="DR111" s="954"/>
      <c r="DS111" s="954"/>
      <c r="DT111" s="954"/>
      <c r="DU111" s="954"/>
      <c r="DV111" s="955" t="s">
        <v>443</v>
      </c>
      <c r="DW111" s="955"/>
      <c r="DX111" s="955"/>
      <c r="DY111" s="955"/>
      <c r="DZ111" s="956"/>
    </row>
    <row r="112" spans="1:131" s="226"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443</v>
      </c>
      <c r="AG112" s="987"/>
      <c r="AH112" s="987"/>
      <c r="AI112" s="987"/>
      <c r="AJ112" s="988"/>
      <c r="AK112" s="989" t="s">
        <v>443</v>
      </c>
      <c r="AL112" s="987"/>
      <c r="AM112" s="987"/>
      <c r="AN112" s="987"/>
      <c r="AO112" s="988"/>
      <c r="AP112" s="990" t="s">
        <v>443</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3048921</v>
      </c>
      <c r="BR112" s="954"/>
      <c r="BS112" s="954"/>
      <c r="BT112" s="954"/>
      <c r="BU112" s="954"/>
      <c r="BV112" s="954">
        <v>2863931</v>
      </c>
      <c r="BW112" s="954"/>
      <c r="BX112" s="954"/>
      <c r="BY112" s="954"/>
      <c r="BZ112" s="954"/>
      <c r="CA112" s="954">
        <v>2793010</v>
      </c>
      <c r="CB112" s="954"/>
      <c r="CC112" s="954"/>
      <c r="CD112" s="954"/>
      <c r="CE112" s="954"/>
      <c r="CF112" s="948">
        <v>26.4</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443</v>
      </c>
      <c r="DM112" s="954"/>
      <c r="DN112" s="954"/>
      <c r="DO112" s="954"/>
      <c r="DP112" s="954"/>
      <c r="DQ112" s="954" t="s">
        <v>443</v>
      </c>
      <c r="DR112" s="954"/>
      <c r="DS112" s="954"/>
      <c r="DT112" s="954"/>
      <c r="DU112" s="954"/>
      <c r="DV112" s="955" t="s">
        <v>443</v>
      </c>
      <c r="DW112" s="955"/>
      <c r="DX112" s="955"/>
      <c r="DY112" s="955"/>
      <c r="DZ112" s="956"/>
    </row>
    <row r="113" spans="1:130" s="226"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351048</v>
      </c>
      <c r="AB113" s="966"/>
      <c r="AC113" s="966"/>
      <c r="AD113" s="966"/>
      <c r="AE113" s="967"/>
      <c r="AF113" s="968">
        <v>305773</v>
      </c>
      <c r="AG113" s="966"/>
      <c r="AH113" s="966"/>
      <c r="AI113" s="966"/>
      <c r="AJ113" s="967"/>
      <c r="AK113" s="968">
        <v>321914</v>
      </c>
      <c r="AL113" s="966"/>
      <c r="AM113" s="966"/>
      <c r="AN113" s="966"/>
      <c r="AO113" s="967"/>
      <c r="AP113" s="969">
        <v>3</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770105</v>
      </c>
      <c r="BR113" s="954"/>
      <c r="BS113" s="954"/>
      <c r="BT113" s="954"/>
      <c r="BU113" s="954"/>
      <c r="BV113" s="954">
        <v>770105</v>
      </c>
      <c r="BW113" s="954"/>
      <c r="BX113" s="954"/>
      <c r="BY113" s="954"/>
      <c r="BZ113" s="954"/>
      <c r="CA113" s="954">
        <v>750716</v>
      </c>
      <c r="CB113" s="954"/>
      <c r="CC113" s="954"/>
      <c r="CD113" s="954"/>
      <c r="CE113" s="954"/>
      <c r="CF113" s="948">
        <v>7.1</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443</v>
      </c>
      <c r="DM113" s="987"/>
      <c r="DN113" s="987"/>
      <c r="DO113" s="987"/>
      <c r="DP113" s="988"/>
      <c r="DQ113" s="989" t="s">
        <v>443</v>
      </c>
      <c r="DR113" s="987"/>
      <c r="DS113" s="987"/>
      <c r="DT113" s="987"/>
      <c r="DU113" s="988"/>
      <c r="DV113" s="990" t="s">
        <v>443</v>
      </c>
      <c r="DW113" s="991"/>
      <c r="DX113" s="991"/>
      <c r="DY113" s="991"/>
      <c r="DZ113" s="992"/>
    </row>
    <row r="114" spans="1:130" s="226"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55192</v>
      </c>
      <c r="AB114" s="987"/>
      <c r="AC114" s="987"/>
      <c r="AD114" s="987"/>
      <c r="AE114" s="988"/>
      <c r="AF114" s="989">
        <v>683</v>
      </c>
      <c r="AG114" s="987"/>
      <c r="AH114" s="987"/>
      <c r="AI114" s="987"/>
      <c r="AJ114" s="988"/>
      <c r="AK114" s="989">
        <v>20063</v>
      </c>
      <c r="AL114" s="987"/>
      <c r="AM114" s="987"/>
      <c r="AN114" s="987"/>
      <c r="AO114" s="988"/>
      <c r="AP114" s="990">
        <v>0.2</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3183731</v>
      </c>
      <c r="BR114" s="954"/>
      <c r="BS114" s="954"/>
      <c r="BT114" s="954"/>
      <c r="BU114" s="954"/>
      <c r="BV114" s="954">
        <v>3078946</v>
      </c>
      <c r="BW114" s="954"/>
      <c r="BX114" s="954"/>
      <c r="BY114" s="954"/>
      <c r="BZ114" s="954"/>
      <c r="CA114" s="954">
        <v>3064656</v>
      </c>
      <c r="CB114" s="954"/>
      <c r="CC114" s="954"/>
      <c r="CD114" s="954"/>
      <c r="CE114" s="954"/>
      <c r="CF114" s="948">
        <v>28.9</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443</v>
      </c>
      <c r="DH114" s="987"/>
      <c r="DI114" s="987"/>
      <c r="DJ114" s="987"/>
      <c r="DK114" s="988"/>
      <c r="DL114" s="989" t="s">
        <v>443</v>
      </c>
      <c r="DM114" s="987"/>
      <c r="DN114" s="987"/>
      <c r="DO114" s="987"/>
      <c r="DP114" s="988"/>
      <c r="DQ114" s="989" t="s">
        <v>443</v>
      </c>
      <c r="DR114" s="987"/>
      <c r="DS114" s="987"/>
      <c r="DT114" s="987"/>
      <c r="DU114" s="988"/>
      <c r="DV114" s="990" t="s">
        <v>443</v>
      </c>
      <c r="DW114" s="991"/>
      <c r="DX114" s="991"/>
      <c r="DY114" s="991"/>
      <c r="DZ114" s="992"/>
    </row>
    <row r="115" spans="1:130" s="226"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1355</v>
      </c>
      <c r="AB115" s="966"/>
      <c r="AC115" s="966"/>
      <c r="AD115" s="966"/>
      <c r="AE115" s="967"/>
      <c r="AF115" s="968">
        <v>1222</v>
      </c>
      <c r="AG115" s="966"/>
      <c r="AH115" s="966"/>
      <c r="AI115" s="966"/>
      <c r="AJ115" s="967"/>
      <c r="AK115" s="968">
        <v>1035</v>
      </c>
      <c r="AL115" s="966"/>
      <c r="AM115" s="966"/>
      <c r="AN115" s="966"/>
      <c r="AO115" s="967"/>
      <c r="AP115" s="969">
        <v>0</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v>13170</v>
      </c>
      <c r="BR115" s="954"/>
      <c r="BS115" s="954"/>
      <c r="BT115" s="954"/>
      <c r="BU115" s="954"/>
      <c r="BV115" s="954">
        <v>12265</v>
      </c>
      <c r="BW115" s="954"/>
      <c r="BX115" s="954"/>
      <c r="BY115" s="954"/>
      <c r="BZ115" s="954"/>
      <c r="CA115" s="954">
        <v>11595</v>
      </c>
      <c r="CB115" s="954"/>
      <c r="CC115" s="954"/>
      <c r="CD115" s="954"/>
      <c r="CE115" s="954"/>
      <c r="CF115" s="948">
        <v>0.1</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443</v>
      </c>
      <c r="DH115" s="987"/>
      <c r="DI115" s="987"/>
      <c r="DJ115" s="987"/>
      <c r="DK115" s="988"/>
      <c r="DL115" s="989" t="s">
        <v>443</v>
      </c>
      <c r="DM115" s="987"/>
      <c r="DN115" s="987"/>
      <c r="DO115" s="987"/>
      <c r="DP115" s="988"/>
      <c r="DQ115" s="989" t="s">
        <v>443</v>
      </c>
      <c r="DR115" s="987"/>
      <c r="DS115" s="987"/>
      <c r="DT115" s="987"/>
      <c r="DU115" s="988"/>
      <c r="DV115" s="990" t="s">
        <v>443</v>
      </c>
      <c r="DW115" s="991"/>
      <c r="DX115" s="991"/>
      <c r="DY115" s="991"/>
      <c r="DZ115" s="992"/>
    </row>
    <row r="116" spans="1:130" s="226"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35</v>
      </c>
      <c r="AB116" s="987"/>
      <c r="AC116" s="987"/>
      <c r="AD116" s="987"/>
      <c r="AE116" s="988"/>
      <c r="AF116" s="989">
        <v>41</v>
      </c>
      <c r="AG116" s="987"/>
      <c r="AH116" s="987"/>
      <c r="AI116" s="987"/>
      <c r="AJ116" s="988"/>
      <c r="AK116" s="989" t="s">
        <v>443</v>
      </c>
      <c r="AL116" s="987"/>
      <c r="AM116" s="987"/>
      <c r="AN116" s="987"/>
      <c r="AO116" s="988"/>
      <c r="AP116" s="990" t="s">
        <v>443</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443</v>
      </c>
      <c r="BR116" s="954"/>
      <c r="BS116" s="954"/>
      <c r="BT116" s="954"/>
      <c r="BU116" s="954"/>
      <c r="BV116" s="954" t="s">
        <v>443</v>
      </c>
      <c r="BW116" s="954"/>
      <c r="BX116" s="954"/>
      <c r="BY116" s="954"/>
      <c r="BZ116" s="954"/>
      <c r="CA116" s="954" t="s">
        <v>443</v>
      </c>
      <c r="CB116" s="954"/>
      <c r="CC116" s="954"/>
      <c r="CD116" s="954"/>
      <c r="CE116" s="954"/>
      <c r="CF116" s="948" t="s">
        <v>443</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443</v>
      </c>
      <c r="DH116" s="987"/>
      <c r="DI116" s="987"/>
      <c r="DJ116" s="987"/>
      <c r="DK116" s="988"/>
      <c r="DL116" s="989" t="s">
        <v>443</v>
      </c>
      <c r="DM116" s="987"/>
      <c r="DN116" s="987"/>
      <c r="DO116" s="987"/>
      <c r="DP116" s="988"/>
      <c r="DQ116" s="989" t="s">
        <v>443</v>
      </c>
      <c r="DR116" s="987"/>
      <c r="DS116" s="987"/>
      <c r="DT116" s="987"/>
      <c r="DU116" s="988"/>
      <c r="DV116" s="990" t="s">
        <v>443</v>
      </c>
      <c r="DW116" s="991"/>
      <c r="DX116" s="991"/>
      <c r="DY116" s="991"/>
      <c r="DZ116" s="992"/>
    </row>
    <row r="117" spans="1:130" s="226" customFormat="1" ht="26.25" customHeight="1" x14ac:dyDescent="0.15">
      <c r="A117" s="940" t="s">
        <v>186</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3417004</v>
      </c>
      <c r="AB117" s="1007"/>
      <c r="AC117" s="1007"/>
      <c r="AD117" s="1007"/>
      <c r="AE117" s="1008"/>
      <c r="AF117" s="1009">
        <v>3134355</v>
      </c>
      <c r="AG117" s="1007"/>
      <c r="AH117" s="1007"/>
      <c r="AI117" s="1007"/>
      <c r="AJ117" s="1008"/>
      <c r="AK117" s="1009">
        <v>3164789</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136</v>
      </c>
      <c r="BR117" s="954"/>
      <c r="BS117" s="954"/>
      <c r="BT117" s="954"/>
      <c r="BU117" s="954"/>
      <c r="BV117" s="954" t="s">
        <v>389</v>
      </c>
      <c r="BW117" s="954"/>
      <c r="BX117" s="954"/>
      <c r="BY117" s="954"/>
      <c r="BZ117" s="954"/>
      <c r="CA117" s="954" t="s">
        <v>389</v>
      </c>
      <c r="CB117" s="954"/>
      <c r="CC117" s="954"/>
      <c r="CD117" s="954"/>
      <c r="CE117" s="954"/>
      <c r="CF117" s="948" t="s">
        <v>389</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136</v>
      </c>
      <c r="DH117" s="987"/>
      <c r="DI117" s="987"/>
      <c r="DJ117" s="987"/>
      <c r="DK117" s="988"/>
      <c r="DL117" s="989" t="s">
        <v>389</v>
      </c>
      <c r="DM117" s="987"/>
      <c r="DN117" s="987"/>
      <c r="DO117" s="987"/>
      <c r="DP117" s="988"/>
      <c r="DQ117" s="989" t="s">
        <v>389</v>
      </c>
      <c r="DR117" s="987"/>
      <c r="DS117" s="987"/>
      <c r="DT117" s="987"/>
      <c r="DU117" s="988"/>
      <c r="DV117" s="990" t="s">
        <v>136</v>
      </c>
      <c r="DW117" s="991"/>
      <c r="DX117" s="991"/>
      <c r="DY117" s="991"/>
      <c r="DZ117" s="992"/>
    </row>
    <row r="118" spans="1:130" s="226" customFormat="1" ht="26.25" customHeight="1" x14ac:dyDescent="0.15">
      <c r="A118" s="940" t="s">
        <v>437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434</v>
      </c>
      <c r="AB118" s="921"/>
      <c r="AC118" s="921"/>
      <c r="AD118" s="921"/>
      <c r="AE118" s="922"/>
      <c r="AF118" s="920" t="s">
        <v>435</v>
      </c>
      <c r="AG118" s="921"/>
      <c r="AH118" s="921"/>
      <c r="AI118" s="921"/>
      <c r="AJ118" s="922"/>
      <c r="AK118" s="920" t="s">
        <v>302</v>
      </c>
      <c r="AL118" s="921"/>
      <c r="AM118" s="921"/>
      <c r="AN118" s="921"/>
      <c r="AO118" s="922"/>
      <c r="AP118" s="998" t="s">
        <v>436</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136</v>
      </c>
      <c r="BR118" s="1028"/>
      <c r="BS118" s="1028"/>
      <c r="BT118" s="1028"/>
      <c r="BU118" s="1028"/>
      <c r="BV118" s="1028" t="s">
        <v>136</v>
      </c>
      <c r="BW118" s="1028"/>
      <c r="BX118" s="1028"/>
      <c r="BY118" s="1028"/>
      <c r="BZ118" s="1028"/>
      <c r="CA118" s="1028" t="s">
        <v>136</v>
      </c>
      <c r="CB118" s="1028"/>
      <c r="CC118" s="1028"/>
      <c r="CD118" s="1028"/>
      <c r="CE118" s="1028"/>
      <c r="CF118" s="948" t="s">
        <v>389</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136</v>
      </c>
      <c r="DH118" s="987"/>
      <c r="DI118" s="987"/>
      <c r="DJ118" s="987"/>
      <c r="DK118" s="988"/>
      <c r="DL118" s="989" t="s">
        <v>136</v>
      </c>
      <c r="DM118" s="987"/>
      <c r="DN118" s="987"/>
      <c r="DO118" s="987"/>
      <c r="DP118" s="988"/>
      <c r="DQ118" s="989" t="s">
        <v>136</v>
      </c>
      <c r="DR118" s="987"/>
      <c r="DS118" s="987"/>
      <c r="DT118" s="987"/>
      <c r="DU118" s="988"/>
      <c r="DV118" s="990" t="s">
        <v>136</v>
      </c>
      <c r="DW118" s="991"/>
      <c r="DX118" s="991"/>
      <c r="DY118" s="991"/>
      <c r="DZ118" s="992"/>
    </row>
    <row r="119" spans="1:130" s="226" customFormat="1" ht="26.25" customHeight="1" x14ac:dyDescent="0.15">
      <c r="A119" s="1084" t="s">
        <v>440</v>
      </c>
      <c r="B119" s="975"/>
      <c r="C119" s="957" t="s">
        <v>441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389</v>
      </c>
      <c r="AB119" s="928"/>
      <c r="AC119" s="928"/>
      <c r="AD119" s="928"/>
      <c r="AE119" s="929"/>
      <c r="AF119" s="930" t="s">
        <v>136</v>
      </c>
      <c r="AG119" s="928"/>
      <c r="AH119" s="928"/>
      <c r="AI119" s="928"/>
      <c r="AJ119" s="929"/>
      <c r="AK119" s="930" t="s">
        <v>136</v>
      </c>
      <c r="AL119" s="928"/>
      <c r="AM119" s="928"/>
      <c r="AN119" s="928"/>
      <c r="AO119" s="929"/>
      <c r="AP119" s="931" t="s">
        <v>389</v>
      </c>
      <c r="AQ119" s="932"/>
      <c r="AR119" s="932"/>
      <c r="AS119" s="932"/>
      <c r="AT119" s="933"/>
      <c r="AU119" s="938"/>
      <c r="AV119" s="939"/>
      <c r="AW119" s="939"/>
      <c r="AX119" s="939"/>
      <c r="AY119" s="939"/>
      <c r="AZ119" s="247" t="s">
        <v>186</v>
      </c>
      <c r="BA119" s="247"/>
      <c r="BB119" s="247"/>
      <c r="BC119" s="247"/>
      <c r="BD119" s="247"/>
      <c r="BE119" s="247"/>
      <c r="BF119" s="247"/>
      <c r="BG119" s="247"/>
      <c r="BH119" s="247"/>
      <c r="BI119" s="247"/>
      <c r="BJ119" s="247"/>
      <c r="BK119" s="247"/>
      <c r="BL119" s="247"/>
      <c r="BM119" s="247"/>
      <c r="BN119" s="247"/>
      <c r="BO119" s="1005" t="s">
        <v>467</v>
      </c>
      <c r="BP119" s="1033"/>
      <c r="BQ119" s="1027">
        <v>33036921</v>
      </c>
      <c r="BR119" s="1028"/>
      <c r="BS119" s="1028"/>
      <c r="BT119" s="1028"/>
      <c r="BU119" s="1028"/>
      <c r="BV119" s="1028">
        <v>33576985</v>
      </c>
      <c r="BW119" s="1028"/>
      <c r="BX119" s="1028"/>
      <c r="BY119" s="1028"/>
      <c r="BZ119" s="1028"/>
      <c r="CA119" s="1028">
        <v>33342601</v>
      </c>
      <c r="CB119" s="1028"/>
      <c r="CC119" s="1028"/>
      <c r="CD119" s="1028"/>
      <c r="CE119" s="1028"/>
      <c r="CF119" s="1029"/>
      <c r="CG119" s="1030"/>
      <c r="CH119" s="1030"/>
      <c r="CI119" s="1030"/>
      <c r="CJ119" s="1031"/>
      <c r="CK119" s="978"/>
      <c r="CL119" s="979"/>
      <c r="CM119" s="1001" t="s">
        <v>468</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389</v>
      </c>
      <c r="DH119" s="1014"/>
      <c r="DI119" s="1014"/>
      <c r="DJ119" s="1014"/>
      <c r="DK119" s="1015"/>
      <c r="DL119" s="1013" t="s">
        <v>136</v>
      </c>
      <c r="DM119" s="1014"/>
      <c r="DN119" s="1014"/>
      <c r="DO119" s="1014"/>
      <c r="DP119" s="1015"/>
      <c r="DQ119" s="1013" t="s">
        <v>136</v>
      </c>
      <c r="DR119" s="1014"/>
      <c r="DS119" s="1014"/>
      <c r="DT119" s="1014"/>
      <c r="DU119" s="1015"/>
      <c r="DV119" s="1016" t="s">
        <v>136</v>
      </c>
      <c r="DW119" s="1017"/>
      <c r="DX119" s="1017"/>
      <c r="DY119" s="1017"/>
      <c r="DZ119" s="1018"/>
    </row>
    <row r="120" spans="1:130" s="226" customFormat="1" ht="26.25" customHeight="1" x14ac:dyDescent="0.15">
      <c r="A120" s="1085"/>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389</v>
      </c>
      <c r="AB120" s="987"/>
      <c r="AC120" s="987"/>
      <c r="AD120" s="987"/>
      <c r="AE120" s="988"/>
      <c r="AF120" s="989" t="s">
        <v>136</v>
      </c>
      <c r="AG120" s="987"/>
      <c r="AH120" s="987"/>
      <c r="AI120" s="987"/>
      <c r="AJ120" s="988"/>
      <c r="AK120" s="989" t="s">
        <v>136</v>
      </c>
      <c r="AL120" s="987"/>
      <c r="AM120" s="987"/>
      <c r="AN120" s="987"/>
      <c r="AO120" s="988"/>
      <c r="AP120" s="990" t="s">
        <v>136</v>
      </c>
      <c r="AQ120" s="991"/>
      <c r="AR120" s="991"/>
      <c r="AS120" s="991"/>
      <c r="AT120" s="992"/>
      <c r="AU120" s="1019" t="s">
        <v>469</v>
      </c>
      <c r="AV120" s="1020"/>
      <c r="AW120" s="1020"/>
      <c r="AX120" s="1020"/>
      <c r="AY120" s="1021"/>
      <c r="AZ120" s="957" t="s">
        <v>470</v>
      </c>
      <c r="BA120" s="925"/>
      <c r="BB120" s="925"/>
      <c r="BC120" s="925"/>
      <c r="BD120" s="925"/>
      <c r="BE120" s="925"/>
      <c r="BF120" s="925"/>
      <c r="BG120" s="925"/>
      <c r="BH120" s="925"/>
      <c r="BI120" s="925"/>
      <c r="BJ120" s="925"/>
      <c r="BK120" s="925"/>
      <c r="BL120" s="925"/>
      <c r="BM120" s="925"/>
      <c r="BN120" s="925"/>
      <c r="BO120" s="925"/>
      <c r="BP120" s="926"/>
      <c r="BQ120" s="958">
        <v>12555020</v>
      </c>
      <c r="BR120" s="959"/>
      <c r="BS120" s="959"/>
      <c r="BT120" s="959"/>
      <c r="BU120" s="959"/>
      <c r="BV120" s="959">
        <v>12844083</v>
      </c>
      <c r="BW120" s="959"/>
      <c r="BX120" s="959"/>
      <c r="BY120" s="959"/>
      <c r="BZ120" s="959"/>
      <c r="CA120" s="959">
        <v>14090984</v>
      </c>
      <c r="CB120" s="959"/>
      <c r="CC120" s="959"/>
      <c r="CD120" s="959"/>
      <c r="CE120" s="959"/>
      <c r="CF120" s="972">
        <v>133</v>
      </c>
      <c r="CG120" s="973"/>
      <c r="CH120" s="973"/>
      <c r="CI120" s="973"/>
      <c r="CJ120" s="973"/>
      <c r="CK120" s="1034" t="s">
        <v>471</v>
      </c>
      <c r="CL120" s="1035"/>
      <c r="CM120" s="1035"/>
      <c r="CN120" s="1035"/>
      <c r="CO120" s="1036"/>
      <c r="CP120" s="1042" t="s">
        <v>472</v>
      </c>
      <c r="CQ120" s="1043"/>
      <c r="CR120" s="1043"/>
      <c r="CS120" s="1043"/>
      <c r="CT120" s="1043"/>
      <c r="CU120" s="1043"/>
      <c r="CV120" s="1043"/>
      <c r="CW120" s="1043"/>
      <c r="CX120" s="1043"/>
      <c r="CY120" s="1043"/>
      <c r="CZ120" s="1043"/>
      <c r="DA120" s="1043"/>
      <c r="DB120" s="1043"/>
      <c r="DC120" s="1043"/>
      <c r="DD120" s="1043"/>
      <c r="DE120" s="1043"/>
      <c r="DF120" s="1044"/>
      <c r="DG120" s="958">
        <v>2280294</v>
      </c>
      <c r="DH120" s="959"/>
      <c r="DI120" s="959"/>
      <c r="DJ120" s="959"/>
      <c r="DK120" s="959"/>
      <c r="DL120" s="959">
        <v>2214105</v>
      </c>
      <c r="DM120" s="959"/>
      <c r="DN120" s="959"/>
      <c r="DO120" s="959"/>
      <c r="DP120" s="959"/>
      <c r="DQ120" s="959">
        <v>2162311</v>
      </c>
      <c r="DR120" s="959"/>
      <c r="DS120" s="959"/>
      <c r="DT120" s="959"/>
      <c r="DU120" s="959"/>
      <c r="DV120" s="960">
        <v>20.399999999999999</v>
      </c>
      <c r="DW120" s="960"/>
      <c r="DX120" s="960"/>
      <c r="DY120" s="960"/>
      <c r="DZ120" s="961"/>
    </row>
    <row r="121" spans="1:130" s="226" customFormat="1" ht="26.25" customHeight="1" x14ac:dyDescent="0.15">
      <c r="A121" s="1085"/>
      <c r="B121" s="977"/>
      <c r="C121" s="1002" t="s">
        <v>473</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389</v>
      </c>
      <c r="AB121" s="987"/>
      <c r="AC121" s="987"/>
      <c r="AD121" s="987"/>
      <c r="AE121" s="988"/>
      <c r="AF121" s="989" t="s">
        <v>389</v>
      </c>
      <c r="AG121" s="987"/>
      <c r="AH121" s="987"/>
      <c r="AI121" s="987"/>
      <c r="AJ121" s="988"/>
      <c r="AK121" s="989" t="s">
        <v>136</v>
      </c>
      <c r="AL121" s="987"/>
      <c r="AM121" s="987"/>
      <c r="AN121" s="987"/>
      <c r="AO121" s="988"/>
      <c r="AP121" s="990" t="s">
        <v>389</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702929</v>
      </c>
      <c r="BR121" s="954"/>
      <c r="BS121" s="954"/>
      <c r="BT121" s="954"/>
      <c r="BU121" s="954"/>
      <c r="BV121" s="954">
        <v>724658</v>
      </c>
      <c r="BW121" s="954"/>
      <c r="BX121" s="954"/>
      <c r="BY121" s="954"/>
      <c r="BZ121" s="954"/>
      <c r="CA121" s="954">
        <v>964389</v>
      </c>
      <c r="CB121" s="954"/>
      <c r="CC121" s="954"/>
      <c r="CD121" s="954"/>
      <c r="CE121" s="954"/>
      <c r="CF121" s="948">
        <v>9.1</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625904</v>
      </c>
      <c r="DH121" s="954"/>
      <c r="DI121" s="954"/>
      <c r="DJ121" s="954"/>
      <c r="DK121" s="954"/>
      <c r="DL121" s="954">
        <v>579070</v>
      </c>
      <c r="DM121" s="954"/>
      <c r="DN121" s="954"/>
      <c r="DO121" s="954"/>
      <c r="DP121" s="954"/>
      <c r="DQ121" s="954">
        <v>501389</v>
      </c>
      <c r="DR121" s="954"/>
      <c r="DS121" s="954"/>
      <c r="DT121" s="954"/>
      <c r="DU121" s="954"/>
      <c r="DV121" s="955">
        <v>4.7</v>
      </c>
      <c r="DW121" s="955"/>
      <c r="DX121" s="955"/>
      <c r="DY121" s="955"/>
      <c r="DZ121" s="956"/>
    </row>
    <row r="122" spans="1:130" s="226" customFormat="1" ht="26.25" customHeight="1" x14ac:dyDescent="0.15">
      <c r="A122" s="1085"/>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136</v>
      </c>
      <c r="AB122" s="987"/>
      <c r="AC122" s="987"/>
      <c r="AD122" s="987"/>
      <c r="AE122" s="988"/>
      <c r="AF122" s="989" t="s">
        <v>136</v>
      </c>
      <c r="AG122" s="987"/>
      <c r="AH122" s="987"/>
      <c r="AI122" s="987"/>
      <c r="AJ122" s="988"/>
      <c r="AK122" s="989" t="s">
        <v>136</v>
      </c>
      <c r="AL122" s="987"/>
      <c r="AM122" s="987"/>
      <c r="AN122" s="987"/>
      <c r="AO122" s="988"/>
      <c r="AP122" s="990" t="s">
        <v>136</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23497155</v>
      </c>
      <c r="BR122" s="1028"/>
      <c r="BS122" s="1028"/>
      <c r="BT122" s="1028"/>
      <c r="BU122" s="1028"/>
      <c r="BV122" s="1028">
        <v>23806257</v>
      </c>
      <c r="BW122" s="1028"/>
      <c r="BX122" s="1028"/>
      <c r="BY122" s="1028"/>
      <c r="BZ122" s="1028"/>
      <c r="CA122" s="1028">
        <v>22180646</v>
      </c>
      <c r="CB122" s="1028"/>
      <c r="CC122" s="1028"/>
      <c r="CD122" s="1028"/>
      <c r="CE122" s="1028"/>
      <c r="CF122" s="1045">
        <v>209.3</v>
      </c>
      <c r="CG122" s="1046"/>
      <c r="CH122" s="1046"/>
      <c r="CI122" s="1046"/>
      <c r="CJ122" s="1046"/>
      <c r="CK122" s="1037"/>
      <c r="CL122" s="1038"/>
      <c r="CM122" s="1038"/>
      <c r="CN122" s="1038"/>
      <c r="CO122" s="1039"/>
      <c r="CP122" s="1047" t="s">
        <v>477</v>
      </c>
      <c r="CQ122" s="1048"/>
      <c r="CR122" s="1048"/>
      <c r="CS122" s="1048"/>
      <c r="CT122" s="1048"/>
      <c r="CU122" s="1048"/>
      <c r="CV122" s="1048"/>
      <c r="CW122" s="1048"/>
      <c r="CX122" s="1048"/>
      <c r="CY122" s="1048"/>
      <c r="CZ122" s="1048"/>
      <c r="DA122" s="1048"/>
      <c r="DB122" s="1048"/>
      <c r="DC122" s="1048"/>
      <c r="DD122" s="1048"/>
      <c r="DE122" s="1048"/>
      <c r="DF122" s="1049"/>
      <c r="DG122" s="953" t="s">
        <v>389</v>
      </c>
      <c r="DH122" s="954"/>
      <c r="DI122" s="954"/>
      <c r="DJ122" s="954"/>
      <c r="DK122" s="954"/>
      <c r="DL122" s="954" t="s">
        <v>389</v>
      </c>
      <c r="DM122" s="954"/>
      <c r="DN122" s="954"/>
      <c r="DO122" s="954"/>
      <c r="DP122" s="954"/>
      <c r="DQ122" s="954">
        <v>52050</v>
      </c>
      <c r="DR122" s="954"/>
      <c r="DS122" s="954"/>
      <c r="DT122" s="954"/>
      <c r="DU122" s="954"/>
      <c r="DV122" s="955">
        <v>0.5</v>
      </c>
      <c r="DW122" s="955"/>
      <c r="DX122" s="955"/>
      <c r="DY122" s="955"/>
      <c r="DZ122" s="956"/>
    </row>
    <row r="123" spans="1:130" s="226" customFormat="1" ht="26.25" customHeight="1" x14ac:dyDescent="0.15">
      <c r="A123" s="1085"/>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389</v>
      </c>
      <c r="AB123" s="987"/>
      <c r="AC123" s="987"/>
      <c r="AD123" s="987"/>
      <c r="AE123" s="988"/>
      <c r="AF123" s="989" t="s">
        <v>389</v>
      </c>
      <c r="AG123" s="987"/>
      <c r="AH123" s="987"/>
      <c r="AI123" s="987"/>
      <c r="AJ123" s="988"/>
      <c r="AK123" s="989" t="s">
        <v>389</v>
      </c>
      <c r="AL123" s="987"/>
      <c r="AM123" s="987"/>
      <c r="AN123" s="987"/>
      <c r="AO123" s="988"/>
      <c r="AP123" s="990" t="s">
        <v>389</v>
      </c>
      <c r="AQ123" s="991"/>
      <c r="AR123" s="991"/>
      <c r="AS123" s="991"/>
      <c r="AT123" s="992"/>
      <c r="AU123" s="1025"/>
      <c r="AV123" s="1026"/>
      <c r="AW123" s="1026"/>
      <c r="AX123" s="1026"/>
      <c r="AY123" s="1026"/>
      <c r="AZ123" s="247" t="s">
        <v>186</v>
      </c>
      <c r="BA123" s="247"/>
      <c r="BB123" s="247"/>
      <c r="BC123" s="247"/>
      <c r="BD123" s="247"/>
      <c r="BE123" s="247"/>
      <c r="BF123" s="247"/>
      <c r="BG123" s="247"/>
      <c r="BH123" s="247"/>
      <c r="BI123" s="247"/>
      <c r="BJ123" s="247"/>
      <c r="BK123" s="247"/>
      <c r="BL123" s="247"/>
      <c r="BM123" s="247"/>
      <c r="BN123" s="247"/>
      <c r="BO123" s="1005" t="s">
        <v>478</v>
      </c>
      <c r="BP123" s="1033"/>
      <c r="BQ123" s="1091">
        <v>36755104</v>
      </c>
      <c r="BR123" s="1092"/>
      <c r="BS123" s="1092"/>
      <c r="BT123" s="1092"/>
      <c r="BU123" s="1092"/>
      <c r="BV123" s="1092">
        <v>37374998</v>
      </c>
      <c r="BW123" s="1092"/>
      <c r="BX123" s="1092"/>
      <c r="BY123" s="1092"/>
      <c r="BZ123" s="1092"/>
      <c r="CA123" s="1092">
        <v>37236019</v>
      </c>
      <c r="CB123" s="1092"/>
      <c r="CC123" s="1092"/>
      <c r="CD123" s="1092"/>
      <c r="CE123" s="1092"/>
      <c r="CF123" s="1029"/>
      <c r="CG123" s="1030"/>
      <c r="CH123" s="1030"/>
      <c r="CI123" s="1030"/>
      <c r="CJ123" s="1031"/>
      <c r="CK123" s="1037"/>
      <c r="CL123" s="1038"/>
      <c r="CM123" s="1038"/>
      <c r="CN123" s="1038"/>
      <c r="CO123" s="1039"/>
      <c r="CP123" s="1047" t="s">
        <v>479</v>
      </c>
      <c r="CQ123" s="1048"/>
      <c r="CR123" s="1048"/>
      <c r="CS123" s="1048"/>
      <c r="CT123" s="1048"/>
      <c r="CU123" s="1048"/>
      <c r="CV123" s="1048"/>
      <c r="CW123" s="1048"/>
      <c r="CX123" s="1048"/>
      <c r="CY123" s="1048"/>
      <c r="CZ123" s="1048"/>
      <c r="DA123" s="1048"/>
      <c r="DB123" s="1048"/>
      <c r="DC123" s="1048"/>
      <c r="DD123" s="1048"/>
      <c r="DE123" s="1048"/>
      <c r="DF123" s="1049"/>
      <c r="DG123" s="986">
        <v>62025</v>
      </c>
      <c r="DH123" s="987"/>
      <c r="DI123" s="987"/>
      <c r="DJ123" s="987"/>
      <c r="DK123" s="988"/>
      <c r="DL123" s="989">
        <v>55919</v>
      </c>
      <c r="DM123" s="987"/>
      <c r="DN123" s="987"/>
      <c r="DO123" s="987"/>
      <c r="DP123" s="988"/>
      <c r="DQ123" s="989">
        <v>49698</v>
      </c>
      <c r="DR123" s="987"/>
      <c r="DS123" s="987"/>
      <c r="DT123" s="987"/>
      <c r="DU123" s="988"/>
      <c r="DV123" s="990">
        <v>0.5</v>
      </c>
      <c r="DW123" s="991"/>
      <c r="DX123" s="991"/>
      <c r="DY123" s="991"/>
      <c r="DZ123" s="992"/>
    </row>
    <row r="124" spans="1:130" s="226" customFormat="1" ht="26.25" customHeight="1" thickBot="1" x14ac:dyDescent="0.2">
      <c r="A124" s="1085"/>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389</v>
      </c>
      <c r="AB124" s="987"/>
      <c r="AC124" s="987"/>
      <c r="AD124" s="987"/>
      <c r="AE124" s="988"/>
      <c r="AF124" s="989" t="s">
        <v>389</v>
      </c>
      <c r="AG124" s="987"/>
      <c r="AH124" s="987"/>
      <c r="AI124" s="987"/>
      <c r="AJ124" s="988"/>
      <c r="AK124" s="989" t="s">
        <v>389</v>
      </c>
      <c r="AL124" s="987"/>
      <c r="AM124" s="987"/>
      <c r="AN124" s="987"/>
      <c r="AO124" s="988"/>
      <c r="AP124" s="990" t="s">
        <v>389</v>
      </c>
      <c r="AQ124" s="991"/>
      <c r="AR124" s="991"/>
      <c r="AS124" s="991"/>
      <c r="AT124" s="992"/>
      <c r="AU124" s="1087" t="s">
        <v>480</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389</v>
      </c>
      <c r="BR124" s="1055"/>
      <c r="BS124" s="1055"/>
      <c r="BT124" s="1055"/>
      <c r="BU124" s="1055"/>
      <c r="BV124" s="1055" t="s">
        <v>136</v>
      </c>
      <c r="BW124" s="1055"/>
      <c r="BX124" s="1055"/>
      <c r="BY124" s="1055"/>
      <c r="BZ124" s="1055"/>
      <c r="CA124" s="1055" t="s">
        <v>389</v>
      </c>
      <c r="CB124" s="1055"/>
      <c r="CC124" s="1055"/>
      <c r="CD124" s="1055"/>
      <c r="CE124" s="1055"/>
      <c r="CF124" s="1056"/>
      <c r="CG124" s="1057"/>
      <c r="CH124" s="1057"/>
      <c r="CI124" s="1057"/>
      <c r="CJ124" s="1058"/>
      <c r="CK124" s="1040"/>
      <c r="CL124" s="1040"/>
      <c r="CM124" s="1040"/>
      <c r="CN124" s="1040"/>
      <c r="CO124" s="1041"/>
      <c r="CP124" s="1047" t="s">
        <v>481</v>
      </c>
      <c r="CQ124" s="1048"/>
      <c r="CR124" s="1048"/>
      <c r="CS124" s="1048"/>
      <c r="CT124" s="1048"/>
      <c r="CU124" s="1048"/>
      <c r="CV124" s="1048"/>
      <c r="CW124" s="1048"/>
      <c r="CX124" s="1048"/>
      <c r="CY124" s="1048"/>
      <c r="CZ124" s="1048"/>
      <c r="DA124" s="1048"/>
      <c r="DB124" s="1048"/>
      <c r="DC124" s="1048"/>
      <c r="DD124" s="1048"/>
      <c r="DE124" s="1048"/>
      <c r="DF124" s="1049"/>
      <c r="DG124" s="1032">
        <v>80698</v>
      </c>
      <c r="DH124" s="1014"/>
      <c r="DI124" s="1014"/>
      <c r="DJ124" s="1014"/>
      <c r="DK124" s="1015"/>
      <c r="DL124" s="1013">
        <v>14837</v>
      </c>
      <c r="DM124" s="1014"/>
      <c r="DN124" s="1014"/>
      <c r="DO124" s="1014"/>
      <c r="DP124" s="1015"/>
      <c r="DQ124" s="1013">
        <v>27562</v>
      </c>
      <c r="DR124" s="1014"/>
      <c r="DS124" s="1014"/>
      <c r="DT124" s="1014"/>
      <c r="DU124" s="1015"/>
      <c r="DV124" s="1016">
        <v>0.3</v>
      </c>
      <c r="DW124" s="1017"/>
      <c r="DX124" s="1017"/>
      <c r="DY124" s="1017"/>
      <c r="DZ124" s="1018"/>
    </row>
    <row r="125" spans="1:130" s="226" customFormat="1" ht="26.25" customHeight="1" x14ac:dyDescent="0.15">
      <c r="A125" s="1085"/>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389</v>
      </c>
      <c r="AB125" s="987"/>
      <c r="AC125" s="987"/>
      <c r="AD125" s="987"/>
      <c r="AE125" s="988"/>
      <c r="AF125" s="989" t="s">
        <v>389</v>
      </c>
      <c r="AG125" s="987"/>
      <c r="AH125" s="987"/>
      <c r="AI125" s="987"/>
      <c r="AJ125" s="988"/>
      <c r="AK125" s="989" t="s">
        <v>389</v>
      </c>
      <c r="AL125" s="987"/>
      <c r="AM125" s="987"/>
      <c r="AN125" s="987"/>
      <c r="AO125" s="988"/>
      <c r="AP125" s="990" t="s">
        <v>389</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136</v>
      </c>
      <c r="DH125" s="959"/>
      <c r="DI125" s="959"/>
      <c r="DJ125" s="959"/>
      <c r="DK125" s="959"/>
      <c r="DL125" s="959" t="s">
        <v>136</v>
      </c>
      <c r="DM125" s="959"/>
      <c r="DN125" s="959"/>
      <c r="DO125" s="959"/>
      <c r="DP125" s="959"/>
      <c r="DQ125" s="959" t="s">
        <v>136</v>
      </c>
      <c r="DR125" s="959"/>
      <c r="DS125" s="959"/>
      <c r="DT125" s="959"/>
      <c r="DU125" s="959"/>
      <c r="DV125" s="960" t="s">
        <v>389</v>
      </c>
      <c r="DW125" s="960"/>
      <c r="DX125" s="960"/>
      <c r="DY125" s="960"/>
      <c r="DZ125" s="961"/>
    </row>
    <row r="126" spans="1:130" s="226" customFormat="1" ht="26.25" customHeight="1" thickBot="1" x14ac:dyDescent="0.2">
      <c r="A126" s="1085"/>
      <c r="B126" s="977"/>
      <c r="C126" s="950" t="s">
        <v>468</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136</v>
      </c>
      <c r="AB126" s="987"/>
      <c r="AC126" s="987"/>
      <c r="AD126" s="987"/>
      <c r="AE126" s="988"/>
      <c r="AF126" s="989" t="s">
        <v>389</v>
      </c>
      <c r="AG126" s="987"/>
      <c r="AH126" s="987"/>
      <c r="AI126" s="987"/>
      <c r="AJ126" s="988"/>
      <c r="AK126" s="989" t="s">
        <v>136</v>
      </c>
      <c r="AL126" s="987"/>
      <c r="AM126" s="987"/>
      <c r="AN126" s="987"/>
      <c r="AO126" s="988"/>
      <c r="AP126" s="990" t="s">
        <v>389</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136</v>
      </c>
      <c r="DH126" s="954"/>
      <c r="DI126" s="954"/>
      <c r="DJ126" s="954"/>
      <c r="DK126" s="954"/>
      <c r="DL126" s="954" t="s">
        <v>389</v>
      </c>
      <c r="DM126" s="954"/>
      <c r="DN126" s="954"/>
      <c r="DO126" s="954"/>
      <c r="DP126" s="954"/>
      <c r="DQ126" s="954" t="s">
        <v>389</v>
      </c>
      <c r="DR126" s="954"/>
      <c r="DS126" s="954"/>
      <c r="DT126" s="954"/>
      <c r="DU126" s="954"/>
      <c r="DV126" s="955" t="s">
        <v>389</v>
      </c>
      <c r="DW126" s="955"/>
      <c r="DX126" s="955"/>
      <c r="DY126" s="955"/>
      <c r="DZ126" s="956"/>
    </row>
    <row r="127" spans="1:130" s="226" customFormat="1" ht="26.25" customHeight="1" x14ac:dyDescent="0.15">
      <c r="A127" s="1086"/>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1355</v>
      </c>
      <c r="AB127" s="987"/>
      <c r="AC127" s="987"/>
      <c r="AD127" s="987"/>
      <c r="AE127" s="988"/>
      <c r="AF127" s="989">
        <v>1222</v>
      </c>
      <c r="AG127" s="987"/>
      <c r="AH127" s="987"/>
      <c r="AI127" s="987"/>
      <c r="AJ127" s="988"/>
      <c r="AK127" s="989">
        <v>1035</v>
      </c>
      <c r="AL127" s="987"/>
      <c r="AM127" s="987"/>
      <c r="AN127" s="987"/>
      <c r="AO127" s="988"/>
      <c r="AP127" s="990">
        <v>0</v>
      </c>
      <c r="AQ127" s="991"/>
      <c r="AR127" s="991"/>
      <c r="AS127" s="991"/>
      <c r="AT127" s="992"/>
      <c r="AU127" s="228"/>
      <c r="AV127" s="228"/>
      <c r="AW127" s="228"/>
      <c r="AX127" s="1059" t="s">
        <v>486</v>
      </c>
      <c r="AY127" s="1060"/>
      <c r="AZ127" s="1060"/>
      <c r="BA127" s="1060"/>
      <c r="BB127" s="1060"/>
      <c r="BC127" s="1060"/>
      <c r="BD127" s="1060"/>
      <c r="BE127" s="1061"/>
      <c r="BF127" s="1062" t="s">
        <v>487</v>
      </c>
      <c r="BG127" s="1060"/>
      <c r="BH127" s="1060"/>
      <c r="BI127" s="1060"/>
      <c r="BJ127" s="1060"/>
      <c r="BK127" s="1060"/>
      <c r="BL127" s="1061"/>
      <c r="BM127" s="1062" t="s">
        <v>488</v>
      </c>
      <c r="BN127" s="1060"/>
      <c r="BO127" s="1060"/>
      <c r="BP127" s="1060"/>
      <c r="BQ127" s="1060"/>
      <c r="BR127" s="1060"/>
      <c r="BS127" s="1061"/>
      <c r="BT127" s="1062" t="s">
        <v>489</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490</v>
      </c>
      <c r="CQ127" s="951"/>
      <c r="CR127" s="951"/>
      <c r="CS127" s="951"/>
      <c r="CT127" s="951"/>
      <c r="CU127" s="951"/>
      <c r="CV127" s="951"/>
      <c r="CW127" s="951"/>
      <c r="CX127" s="951"/>
      <c r="CY127" s="951"/>
      <c r="CZ127" s="951"/>
      <c r="DA127" s="951"/>
      <c r="DB127" s="951"/>
      <c r="DC127" s="951"/>
      <c r="DD127" s="951"/>
      <c r="DE127" s="951"/>
      <c r="DF127" s="952"/>
      <c r="DG127" s="953" t="s">
        <v>389</v>
      </c>
      <c r="DH127" s="954"/>
      <c r="DI127" s="954"/>
      <c r="DJ127" s="954"/>
      <c r="DK127" s="954"/>
      <c r="DL127" s="954" t="s">
        <v>389</v>
      </c>
      <c r="DM127" s="954"/>
      <c r="DN127" s="954"/>
      <c r="DO127" s="954"/>
      <c r="DP127" s="954"/>
      <c r="DQ127" s="954" t="s">
        <v>389</v>
      </c>
      <c r="DR127" s="954"/>
      <c r="DS127" s="954"/>
      <c r="DT127" s="954"/>
      <c r="DU127" s="954"/>
      <c r="DV127" s="955" t="s">
        <v>389</v>
      </c>
      <c r="DW127" s="955"/>
      <c r="DX127" s="955"/>
      <c r="DY127" s="955"/>
      <c r="DZ127" s="956"/>
    </row>
    <row r="128" spans="1:130" s="226" customFormat="1" ht="26.25" customHeight="1" thickBot="1" x14ac:dyDescent="0.2">
      <c r="A128" s="1069" t="s">
        <v>491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492</v>
      </c>
      <c r="X128" s="1071"/>
      <c r="Y128" s="1071"/>
      <c r="Z128" s="1072"/>
      <c r="AA128" s="1073">
        <v>92028</v>
      </c>
      <c r="AB128" s="1074"/>
      <c r="AC128" s="1074"/>
      <c r="AD128" s="1074"/>
      <c r="AE128" s="1075"/>
      <c r="AF128" s="1076">
        <v>87393</v>
      </c>
      <c r="AG128" s="1074"/>
      <c r="AH128" s="1074"/>
      <c r="AI128" s="1074"/>
      <c r="AJ128" s="1075"/>
      <c r="AK128" s="1076">
        <v>78234</v>
      </c>
      <c r="AL128" s="1074"/>
      <c r="AM128" s="1074"/>
      <c r="AN128" s="1074"/>
      <c r="AO128" s="1075"/>
      <c r="AP128" s="1077"/>
      <c r="AQ128" s="1078"/>
      <c r="AR128" s="1078"/>
      <c r="AS128" s="1078"/>
      <c r="AT128" s="1079"/>
      <c r="AU128" s="228"/>
      <c r="AV128" s="228"/>
      <c r="AW128" s="228"/>
      <c r="AX128" s="924" t="s">
        <v>493</v>
      </c>
      <c r="AY128" s="925"/>
      <c r="AZ128" s="925"/>
      <c r="BA128" s="925"/>
      <c r="BB128" s="925"/>
      <c r="BC128" s="925"/>
      <c r="BD128" s="925"/>
      <c r="BE128" s="926"/>
      <c r="BF128" s="1080" t="s">
        <v>389</v>
      </c>
      <c r="BG128" s="1081"/>
      <c r="BH128" s="1081"/>
      <c r="BI128" s="1081"/>
      <c r="BJ128" s="1081"/>
      <c r="BK128" s="1081"/>
      <c r="BL128" s="1082"/>
      <c r="BM128" s="1080">
        <v>12.89</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494</v>
      </c>
      <c r="CQ128" s="754"/>
      <c r="CR128" s="754"/>
      <c r="CS128" s="754"/>
      <c r="CT128" s="754"/>
      <c r="CU128" s="754"/>
      <c r="CV128" s="754"/>
      <c r="CW128" s="754"/>
      <c r="CX128" s="754"/>
      <c r="CY128" s="754"/>
      <c r="CZ128" s="754"/>
      <c r="DA128" s="754"/>
      <c r="DB128" s="754"/>
      <c r="DC128" s="754"/>
      <c r="DD128" s="754"/>
      <c r="DE128" s="754"/>
      <c r="DF128" s="1064"/>
      <c r="DG128" s="1065">
        <v>13170</v>
      </c>
      <c r="DH128" s="1066"/>
      <c r="DI128" s="1066"/>
      <c r="DJ128" s="1066"/>
      <c r="DK128" s="1066"/>
      <c r="DL128" s="1066">
        <v>12265</v>
      </c>
      <c r="DM128" s="1066"/>
      <c r="DN128" s="1066"/>
      <c r="DO128" s="1066"/>
      <c r="DP128" s="1066"/>
      <c r="DQ128" s="1066">
        <v>11595</v>
      </c>
      <c r="DR128" s="1066"/>
      <c r="DS128" s="1066"/>
      <c r="DT128" s="1066"/>
      <c r="DU128" s="1066"/>
      <c r="DV128" s="1067">
        <v>0.1</v>
      </c>
      <c r="DW128" s="1067"/>
      <c r="DX128" s="1067"/>
      <c r="DY128" s="1067"/>
      <c r="DZ128" s="1068"/>
    </row>
    <row r="129" spans="1:131" s="226"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495</v>
      </c>
      <c r="X129" s="1099"/>
      <c r="Y129" s="1099"/>
      <c r="Z129" s="1100"/>
      <c r="AA129" s="986">
        <v>13001916</v>
      </c>
      <c r="AB129" s="987"/>
      <c r="AC129" s="987"/>
      <c r="AD129" s="987"/>
      <c r="AE129" s="988"/>
      <c r="AF129" s="989">
        <v>13102154</v>
      </c>
      <c r="AG129" s="987"/>
      <c r="AH129" s="987"/>
      <c r="AI129" s="987"/>
      <c r="AJ129" s="988"/>
      <c r="AK129" s="989">
        <v>13584048</v>
      </c>
      <c r="AL129" s="987"/>
      <c r="AM129" s="987"/>
      <c r="AN129" s="987"/>
      <c r="AO129" s="988"/>
      <c r="AP129" s="1101"/>
      <c r="AQ129" s="1102"/>
      <c r="AR129" s="1102"/>
      <c r="AS129" s="1102"/>
      <c r="AT129" s="1103"/>
      <c r="AU129" s="229"/>
      <c r="AV129" s="229"/>
      <c r="AW129" s="229"/>
      <c r="AX129" s="1093" t="s">
        <v>496</v>
      </c>
      <c r="AY129" s="951"/>
      <c r="AZ129" s="951"/>
      <c r="BA129" s="951"/>
      <c r="BB129" s="951"/>
      <c r="BC129" s="951"/>
      <c r="BD129" s="951"/>
      <c r="BE129" s="952"/>
      <c r="BF129" s="1094" t="s">
        <v>136</v>
      </c>
      <c r="BG129" s="1095"/>
      <c r="BH129" s="1095"/>
      <c r="BI129" s="1095"/>
      <c r="BJ129" s="1095"/>
      <c r="BK129" s="1095"/>
      <c r="BL129" s="1096"/>
      <c r="BM129" s="1094">
        <v>17.89</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497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498</v>
      </c>
      <c r="X130" s="1099"/>
      <c r="Y130" s="1099"/>
      <c r="Z130" s="1100"/>
      <c r="AA130" s="986">
        <v>3027502</v>
      </c>
      <c r="AB130" s="987"/>
      <c r="AC130" s="987"/>
      <c r="AD130" s="987"/>
      <c r="AE130" s="988"/>
      <c r="AF130" s="989">
        <v>2978106</v>
      </c>
      <c r="AG130" s="987"/>
      <c r="AH130" s="987"/>
      <c r="AI130" s="987"/>
      <c r="AJ130" s="988"/>
      <c r="AK130" s="989">
        <v>2988429</v>
      </c>
      <c r="AL130" s="987"/>
      <c r="AM130" s="987"/>
      <c r="AN130" s="987"/>
      <c r="AO130" s="988"/>
      <c r="AP130" s="1101"/>
      <c r="AQ130" s="1102"/>
      <c r="AR130" s="1102"/>
      <c r="AS130" s="1102"/>
      <c r="AT130" s="1103"/>
      <c r="AU130" s="229"/>
      <c r="AV130" s="229"/>
      <c r="AW130" s="229"/>
      <c r="AX130" s="1093" t="s">
        <v>499</v>
      </c>
      <c r="AY130" s="951"/>
      <c r="AZ130" s="951"/>
      <c r="BA130" s="951"/>
      <c r="BB130" s="951"/>
      <c r="BC130" s="951"/>
      <c r="BD130" s="951"/>
      <c r="BE130" s="952"/>
      <c r="BF130" s="1129">
        <v>1.5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500</v>
      </c>
      <c r="X131" s="1136"/>
      <c r="Y131" s="1136"/>
      <c r="Z131" s="1137"/>
      <c r="AA131" s="1032">
        <v>9974414</v>
      </c>
      <c r="AB131" s="1014"/>
      <c r="AC131" s="1014"/>
      <c r="AD131" s="1014"/>
      <c r="AE131" s="1015"/>
      <c r="AF131" s="1013">
        <v>10124048</v>
      </c>
      <c r="AG131" s="1014"/>
      <c r="AH131" s="1014"/>
      <c r="AI131" s="1014"/>
      <c r="AJ131" s="1015"/>
      <c r="AK131" s="1013">
        <v>10595619</v>
      </c>
      <c r="AL131" s="1014"/>
      <c r="AM131" s="1014"/>
      <c r="AN131" s="1014"/>
      <c r="AO131" s="1015"/>
      <c r="AP131" s="1138"/>
      <c r="AQ131" s="1139"/>
      <c r="AR131" s="1139"/>
      <c r="AS131" s="1139"/>
      <c r="AT131" s="1140"/>
      <c r="AU131" s="229"/>
      <c r="AV131" s="229"/>
      <c r="AW131" s="229"/>
      <c r="AX131" s="1111" t="s">
        <v>501</v>
      </c>
      <c r="AY131" s="754"/>
      <c r="AZ131" s="754"/>
      <c r="BA131" s="754"/>
      <c r="BB131" s="754"/>
      <c r="BC131" s="754"/>
      <c r="BD131" s="754"/>
      <c r="BE131" s="1064"/>
      <c r="BF131" s="1112" t="s">
        <v>136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502</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503</v>
      </c>
      <c r="W132" s="1122"/>
      <c r="X132" s="1122"/>
      <c r="Y132" s="1122"/>
      <c r="Z132" s="1123"/>
      <c r="AA132" s="1124">
        <v>2.9823706940000001</v>
      </c>
      <c r="AB132" s="1125"/>
      <c r="AC132" s="1125"/>
      <c r="AD132" s="1125"/>
      <c r="AE132" s="1126"/>
      <c r="AF132" s="1127">
        <v>0.68012320800000003</v>
      </c>
      <c r="AG132" s="1125"/>
      <c r="AH132" s="1125"/>
      <c r="AI132" s="1125"/>
      <c r="AJ132" s="1126"/>
      <c r="AK132" s="1127">
        <v>0.92609973999999995</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504</v>
      </c>
      <c r="W133" s="1105"/>
      <c r="X133" s="1105"/>
      <c r="Y133" s="1105"/>
      <c r="Z133" s="1106"/>
      <c r="AA133" s="1107">
        <v>4.7</v>
      </c>
      <c r="AB133" s="1108"/>
      <c r="AC133" s="1108"/>
      <c r="AD133" s="1108"/>
      <c r="AE133" s="1109"/>
      <c r="AF133" s="1107">
        <v>3</v>
      </c>
      <c r="AG133" s="1108"/>
      <c r="AH133" s="1108"/>
      <c r="AI133" s="1108"/>
      <c r="AJ133" s="1109"/>
      <c r="AK133" s="1107">
        <v>1.5</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N9gt/amsNcSV/lkxjDHpkzNQL35eFDpUxO2SklVluOpwLvRRyr7IJUbCN8Z+ToepQzsCw6VIwPDN0yVH2cfTQ==" saltValue="czlWhY0S+BrAvES4J4uG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8tD7g/Cnc8dA/txcGxRwRpCDtcRrAeWKJpBQXCIUv1XrYSh9lPnEfUZZRAPJgLubk42nNTqWn9lGObsWHW9aA==" saltValue="MM92wgk7SMDmnjt8iI6y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508</v>
      </c>
      <c r="AP7" s="268"/>
      <c r="AQ7" s="269" t="s">
        <v>509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510</v>
      </c>
      <c r="AQ8" s="275" t="s">
        <v>511</v>
      </c>
      <c r="AR8" s="276" t="s">
        <v>512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513</v>
      </c>
      <c r="AL9" s="1145"/>
      <c r="AM9" s="1145"/>
      <c r="AN9" s="1146"/>
      <c r="AO9" s="277">
        <v>3587063</v>
      </c>
      <c r="AP9" s="277">
        <v>120464</v>
      </c>
      <c r="AQ9" s="278">
        <v>104625</v>
      </c>
      <c r="AR9" s="279">
        <v>15.1</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514</v>
      </c>
      <c r="AL10" s="1145"/>
      <c r="AM10" s="1145"/>
      <c r="AN10" s="1146"/>
      <c r="AO10" s="280">
        <v>55557</v>
      </c>
      <c r="AP10" s="280">
        <v>1866</v>
      </c>
      <c r="AQ10" s="281">
        <v>9752</v>
      </c>
      <c r="AR10" s="282">
        <v>-80.900000000000006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515</v>
      </c>
      <c r="AL11" s="1145"/>
      <c r="AM11" s="1145"/>
      <c r="AN11" s="1146"/>
      <c r="AO11" s="280">
        <v>66602</v>
      </c>
      <c r="AP11" s="280">
        <v>2237</v>
      </c>
      <c r="AQ11" s="281">
        <v>1608</v>
      </c>
      <c r="AR11" s="282">
        <v>39.1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516</v>
      </c>
      <c r="AL12" s="1145"/>
      <c r="AM12" s="1145"/>
      <c r="AN12" s="1146"/>
      <c r="AO12" s="280" t="s">
        <v>517</v>
      </c>
      <c r="AP12" s="280" t="s">
        <v>517</v>
      </c>
      <c r="AQ12" s="281">
        <v>4</v>
      </c>
      <c r="AR12" s="282" t="s">
        <v>517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518</v>
      </c>
      <c r="AL13" s="1145"/>
      <c r="AM13" s="1145"/>
      <c r="AN13" s="1146"/>
      <c r="AO13" s="280">
        <v>101780</v>
      </c>
      <c r="AP13" s="280">
        <v>3418</v>
      </c>
      <c r="AQ13" s="281">
        <v>4175</v>
      </c>
      <c r="AR13" s="282">
        <v>-18.100000000000001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519</v>
      </c>
      <c r="AL14" s="1145"/>
      <c r="AM14" s="1145"/>
      <c r="AN14" s="1146"/>
      <c r="AO14" s="280">
        <v>104471</v>
      </c>
      <c r="AP14" s="280">
        <v>3508</v>
      </c>
      <c r="AQ14" s="281">
        <v>2340</v>
      </c>
      <c r="AR14" s="282">
        <v>49.9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520</v>
      </c>
      <c r="AL15" s="1148"/>
      <c r="AM15" s="1148"/>
      <c r="AN15" s="1149"/>
      <c r="AO15" s="280">
        <v>-298911</v>
      </c>
      <c r="AP15" s="280">
        <v>-10038</v>
      </c>
      <c r="AQ15" s="281">
        <v>-8060</v>
      </c>
      <c r="AR15" s="282">
        <v>24.5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186</v>
      </c>
      <c r="AL16" s="1148"/>
      <c r="AM16" s="1148"/>
      <c r="AN16" s="1149"/>
      <c r="AO16" s="280">
        <v>3616562</v>
      </c>
      <c r="AP16" s="280">
        <v>121455</v>
      </c>
      <c r="AQ16" s="281">
        <v>114444</v>
      </c>
      <c r="AR16" s="282">
        <v>6.1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522</v>
      </c>
      <c r="AP20" s="289" t="s">
        <v>523</v>
      </c>
      <c r="AQ20" s="290" t="s">
        <v>524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525</v>
      </c>
      <c r="AL21" s="1151"/>
      <c r="AM21" s="1151"/>
      <c r="AN21" s="1152"/>
      <c r="AO21" s="293">
        <v>12.56</v>
      </c>
      <c r="AP21" s="294">
        <v>10.6</v>
      </c>
      <c r="AQ21" s="295">
        <v>1.96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526</v>
      </c>
      <c r="AL22" s="1151"/>
      <c r="AM22" s="1151"/>
      <c r="AN22" s="1152"/>
      <c r="AO22" s="298">
        <v>96.7</v>
      </c>
      <c r="AP22" s="299">
        <v>97.5</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527</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528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508</v>
      </c>
      <c r="AP30" s="268"/>
      <c r="AQ30" s="269" t="s">
        <v>509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510</v>
      </c>
      <c r="AQ31" s="275" t="s">
        <v>511</v>
      </c>
      <c r="AR31" s="276" t="s">
        <v>512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530</v>
      </c>
      <c r="AL32" s="1159"/>
      <c r="AM32" s="1159"/>
      <c r="AN32" s="1160"/>
      <c r="AO32" s="308">
        <v>2821777</v>
      </c>
      <c r="AP32" s="308">
        <v>94764</v>
      </c>
      <c r="AQ32" s="309">
        <v>72468</v>
      </c>
      <c r="AR32" s="310">
        <v>30.8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531</v>
      </c>
      <c r="AL33" s="1159"/>
      <c r="AM33" s="1159"/>
      <c r="AN33" s="1160"/>
      <c r="AO33" s="308" t="s">
        <v>517</v>
      </c>
      <c r="AP33" s="308" t="s">
        <v>517</v>
      </c>
      <c r="AQ33" s="309" t="s">
        <v>517</v>
      </c>
      <c r="AR33" s="310" t="s">
        <v>517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532</v>
      </c>
      <c r="AL34" s="1159"/>
      <c r="AM34" s="1159"/>
      <c r="AN34" s="1160"/>
      <c r="AO34" s="308" t="s">
        <v>517</v>
      </c>
      <c r="AP34" s="308" t="s">
        <v>517</v>
      </c>
      <c r="AQ34" s="309">
        <v>1</v>
      </c>
      <c r="AR34" s="310" t="s">
        <v>517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533</v>
      </c>
      <c r="AL35" s="1159"/>
      <c r="AM35" s="1159"/>
      <c r="AN35" s="1160"/>
      <c r="AO35" s="308">
        <v>321914</v>
      </c>
      <c r="AP35" s="308">
        <v>10811</v>
      </c>
      <c r="AQ35" s="309">
        <v>17710</v>
      </c>
      <c r="AR35" s="310">
        <v>-39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534</v>
      </c>
      <c r="AL36" s="1159"/>
      <c r="AM36" s="1159"/>
      <c r="AN36" s="1160"/>
      <c r="AO36" s="308">
        <v>20063</v>
      </c>
      <c r="AP36" s="308">
        <v>674</v>
      </c>
      <c r="AQ36" s="309">
        <v>2475</v>
      </c>
      <c r="AR36" s="310">
        <v>-72.8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535</v>
      </c>
      <c r="AL37" s="1159"/>
      <c r="AM37" s="1159"/>
      <c r="AN37" s="1160"/>
      <c r="AO37" s="308">
        <v>1035</v>
      </c>
      <c r="AP37" s="308">
        <v>35</v>
      </c>
      <c r="AQ37" s="309">
        <v>637</v>
      </c>
      <c r="AR37" s="310">
        <v>-94.5</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536</v>
      </c>
      <c r="AL38" s="1162"/>
      <c r="AM38" s="1162"/>
      <c r="AN38" s="1163"/>
      <c r="AO38" s="311" t="s">
        <v>517</v>
      </c>
      <c r="AP38" s="311" t="s">
        <v>517</v>
      </c>
      <c r="AQ38" s="312">
        <v>2</v>
      </c>
      <c r="AR38" s="300" t="s">
        <v>517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537</v>
      </c>
      <c r="AL39" s="1162"/>
      <c r="AM39" s="1162"/>
      <c r="AN39" s="1163"/>
      <c r="AO39" s="308">
        <v>-78234</v>
      </c>
      <c r="AP39" s="308">
        <v>-2627</v>
      </c>
      <c r="AQ39" s="309">
        <v>-3769</v>
      </c>
      <c r="AR39" s="310">
        <v>-30.3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538</v>
      </c>
      <c r="AL40" s="1159"/>
      <c r="AM40" s="1159"/>
      <c r="AN40" s="1160"/>
      <c r="AO40" s="308">
        <v>-2988429</v>
      </c>
      <c r="AP40" s="308">
        <v>-100360</v>
      </c>
      <c r="AQ40" s="309">
        <v>-62733</v>
      </c>
      <c r="AR40" s="310">
        <v>60</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295</v>
      </c>
      <c r="AL41" s="1165"/>
      <c r="AM41" s="1165"/>
      <c r="AN41" s="1166"/>
      <c r="AO41" s="308">
        <v>98126</v>
      </c>
      <c r="AP41" s="308">
        <v>3295</v>
      </c>
      <c r="AQ41" s="309">
        <v>26792</v>
      </c>
      <c r="AR41" s="310">
        <v>-87.7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508</v>
      </c>
      <c r="AN49" s="1155" t="s">
        <v>542</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543</v>
      </c>
      <c r="AO50" s="325" t="s">
        <v>544</v>
      </c>
      <c r="AP50" s="326" t="s">
        <v>545</v>
      </c>
      <c r="AQ50" s="327" t="s">
        <v>546</v>
      </c>
      <c r="AR50" s="328" t="s">
        <v>547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548</v>
      </c>
      <c r="AL51" s="321"/>
      <c r="AM51" s="329">
        <v>4711317</v>
      </c>
      <c r="AN51" s="330">
        <v>146697</v>
      </c>
      <c r="AO51" s="331">
        <v>11.6</v>
      </c>
      <c r="AP51" s="332">
        <v>88968</v>
      </c>
      <c r="AQ51" s="333">
        <v>6.8</v>
      </c>
      <c r="AR51" s="334">
        <v>4.8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549</v>
      </c>
      <c r="AM52" s="337">
        <v>2599859</v>
      </c>
      <c r="AN52" s="338">
        <v>80952</v>
      </c>
      <c r="AO52" s="339">
        <v>11.3</v>
      </c>
      <c r="AP52" s="340">
        <v>45482</v>
      </c>
      <c r="AQ52" s="341">
        <v>5.5</v>
      </c>
      <c r="AR52" s="342">
        <v>5.8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550</v>
      </c>
      <c r="AL53" s="321"/>
      <c r="AM53" s="329">
        <v>3024835</v>
      </c>
      <c r="AN53" s="330">
        <v>95935</v>
      </c>
      <c r="AO53" s="331">
        <v>-34.6</v>
      </c>
      <c r="AP53" s="332">
        <v>85173</v>
      </c>
      <c r="AQ53" s="333">
        <v>-4.3</v>
      </c>
      <c r="AR53" s="334">
        <v>-30.3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549</v>
      </c>
      <c r="AM54" s="337">
        <v>1567524</v>
      </c>
      <c r="AN54" s="338">
        <v>49715</v>
      </c>
      <c r="AO54" s="339">
        <v>-38.6</v>
      </c>
      <c r="AP54" s="340">
        <v>43913</v>
      </c>
      <c r="AQ54" s="341">
        <v>-3.4</v>
      </c>
      <c r="AR54" s="342">
        <v>-35.200000000000003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551</v>
      </c>
      <c r="AL55" s="321"/>
      <c r="AM55" s="329">
        <v>3934902</v>
      </c>
      <c r="AN55" s="330">
        <v>127339</v>
      </c>
      <c r="AO55" s="331">
        <v>32.700000000000003</v>
      </c>
      <c r="AP55" s="332">
        <v>94081</v>
      </c>
      <c r="AQ55" s="333">
        <v>10.5</v>
      </c>
      <c r="AR55" s="334">
        <v>22.2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549</v>
      </c>
      <c r="AM56" s="337">
        <v>2485913</v>
      </c>
      <c r="AN56" s="338">
        <v>80448</v>
      </c>
      <c r="AO56" s="339">
        <v>61.8</v>
      </c>
      <c r="AP56" s="340">
        <v>48949</v>
      </c>
      <c r="AQ56" s="341">
        <v>11.5</v>
      </c>
      <c r="AR56" s="342">
        <v>50.3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552</v>
      </c>
      <c r="AL57" s="321"/>
      <c r="AM57" s="329">
        <v>4433521</v>
      </c>
      <c r="AN57" s="330">
        <v>146490</v>
      </c>
      <c r="AO57" s="331">
        <v>15</v>
      </c>
      <c r="AP57" s="332">
        <v>92632</v>
      </c>
      <c r="AQ57" s="333">
        <v>-1.5</v>
      </c>
      <c r="AR57" s="334">
        <v>16.5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549</v>
      </c>
      <c r="AM58" s="337">
        <v>2275242</v>
      </c>
      <c r="AN58" s="338">
        <v>75177</v>
      </c>
      <c r="AO58" s="339">
        <v>-6.6</v>
      </c>
      <c r="AP58" s="340">
        <v>47978</v>
      </c>
      <c r="AQ58" s="341">
        <v>-2</v>
      </c>
      <c r="AR58" s="342">
        <v>-4.5999999999999996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553</v>
      </c>
      <c r="AL59" s="321"/>
      <c r="AM59" s="329">
        <v>4581624</v>
      </c>
      <c r="AN59" s="330">
        <v>153865</v>
      </c>
      <c r="AO59" s="331">
        <v>5</v>
      </c>
      <c r="AP59" s="332">
        <v>96469</v>
      </c>
      <c r="AQ59" s="333">
        <v>4.0999999999999996</v>
      </c>
      <c r="AR59" s="334">
        <v>0.9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549</v>
      </c>
      <c r="AM60" s="337">
        <v>2002706</v>
      </c>
      <c r="AN60" s="338">
        <v>67257</v>
      </c>
      <c r="AO60" s="339">
        <v>-10.5</v>
      </c>
      <c r="AP60" s="340">
        <v>49775</v>
      </c>
      <c r="AQ60" s="341">
        <v>3.7</v>
      </c>
      <c r="AR60" s="342">
        <v>-14.2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554</v>
      </c>
      <c r="AL61" s="343"/>
      <c r="AM61" s="344">
        <v>4137240</v>
      </c>
      <c r="AN61" s="345">
        <v>134065</v>
      </c>
      <c r="AO61" s="346">
        <v>5.9</v>
      </c>
      <c r="AP61" s="347">
        <v>91465</v>
      </c>
      <c r="AQ61" s="348">
        <v>3.1</v>
      </c>
      <c r="AR61" s="334">
        <v>2.8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549</v>
      </c>
      <c r="AM62" s="337">
        <v>2186249</v>
      </c>
      <c r="AN62" s="338">
        <v>70710</v>
      </c>
      <c r="AO62" s="339">
        <v>3.5</v>
      </c>
      <c r="AP62" s="340">
        <v>47219</v>
      </c>
      <c r="AQ62" s="341">
        <v>3.1</v>
      </c>
      <c r="AR62" s="342">
        <v>0.4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pnlWLeUlSWQ4hpySBjVQzL7t4jXdTZPRetJt7ApOVxiq9tPdKExYdXoszWXN5kEbgW7/YpqNjZ845lHpHlJ0w==" saltValue="dDqrEbKwg9/N+GhooJus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556</v>
      </c>
    </row>
    <row r="120" spans="125:125" ht="13.5" hidden="1" customHeight="1" x14ac:dyDescent="0.15"/>
    <row r="121" spans="125:125" ht="13.5" hidden="1" customHeight="1" x14ac:dyDescent="0.15">
      <c r="DU121" s="255"/>
    </row>
  </sheetData>
  <sheetProtection algorithmName="SHA-512" hashValue="DbpWlEk6tcZhniLCLgxjSEa5mjrQNnKhpJ/MkZLRPLqKlWOnSaRQmlBDNrM12FICn/aPPMQNo7ZAw2WLHuk06g==" saltValue="8eJgL9oykztUI9wAjHTV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557</v>
      </c>
    </row>
  </sheetData>
  <sheetProtection algorithmName="SHA-512" hashValue="i+hSsbqO4iCmj+dmNqarhuflv5i+rNQlnqotdoA/kBICgaXJ5E+ONU9rnYbybST7umoAPdQBPeRteB4uTj6nNw==" saltValue="VPhvG6syoIh1JBMCCVhg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67" t="s">
        <v>3</v>
      </c>
      <c r="D47" s="1167"/>
      <c r="E47" s="1168"/>
      <c r="F47" s="11">
        <v>20.82</v>
      </c>
      <c r="G47" s="12">
        <v>21.11</v>
      </c>
      <c r="H47" s="12">
        <v>21.64</v>
      </c>
      <c r="I47" s="12">
        <v>21.51</v>
      </c>
      <c r="J47" s="13">
        <v>23.86</v>
      </c>
    </row>
    <row r="48" spans="2:10" ht="57.75" customHeight="1" x14ac:dyDescent="0.15">
      <c r="B48" s="14"/>
      <c r="C48" s="1169" t="s">
        <v>4</v>
      </c>
      <c r="D48" s="1169"/>
      <c r="E48" s="1170"/>
      <c r="F48" s="15">
        <v>2.91</v>
      </c>
      <c r="G48" s="16">
        <v>2.12</v>
      </c>
      <c r="H48" s="16">
        <v>2.2799999999999998</v>
      </c>
      <c r="I48" s="16">
        <v>1</v>
      </c>
      <c r="J48" s="17">
        <v>4.67</v>
      </c>
    </row>
    <row r="49" spans="2:10" ht="57.75" customHeight="1" thickBot="1" x14ac:dyDescent="0.2">
      <c r="B49" s="18"/>
      <c r="C49" s="1171" t="s">
        <v>5</v>
      </c>
      <c r="D49" s="1171"/>
      <c r="E49" s="1172"/>
      <c r="F49" s="19">
        <v>5.3</v>
      </c>
      <c r="G49" s="20">
        <v>5.29</v>
      </c>
      <c r="H49" s="20">
        <v>7.09</v>
      </c>
      <c r="I49" s="20">
        <v>5.58</v>
      </c>
      <c r="J49" s="21">
        <v>9.74</v>
      </c>
    </row>
    <row r="50" spans="2:10" x14ac:dyDescent="0.15"/>
  </sheetData>
  <sheetProtection algorithmName="SHA-512" hashValue="jspkAGcKlnMh4TfjvOMBt57mIzwa3BZ57AEH4YtGVr/ZpJzfxp4GDK9bJSjRU0FD1zdpsA2mOJMwBi3xpEaU/g==" saltValue="rT1UrWWDAnbV711n2JB8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2023-03-10T05:09:59Z</cp:lastPrinted>
  <dcterms:created xsi:type="dcterms:W3CDTF">2023-02-20T07:25:02Z</dcterms:created>
  <dcterms:modified xsi:type="dcterms:W3CDTF">2023-10-03T02:50:42Z</dcterms:modified>
  <cp:category/>
</cp:coreProperties>
</file>