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財政班\令和02年度\04_決算統計\08_財政状況資料集\"/>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AM37" i="10"/>
  <c r="C37" i="10"/>
  <c r="C36" i="10"/>
  <c r="C35" i="10"/>
  <c r="C34" i="10"/>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E34" i="10"/>
  <c r="BE35" i="10" s="1"/>
  <c r="BE36" i="10" s="1"/>
  <c r="BE37" i="10" s="1"/>
  <c r="CO34" i="10" l="1"/>
  <c r="CO35" i="10" s="1"/>
  <c r="CO36" i="10" s="1"/>
  <c r="CO37" i="10" s="1"/>
</calcChain>
</file>

<file path=xl/sharedStrings.xml><?xml version="1.0" encoding="utf-8"?>
<sst xmlns="http://schemas.openxmlformats.org/spreadsheetml/2006/main" count="1107" uniqueCount="633">
  <si>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</si>
  <si>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</si>
  <si>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</si>
  <si>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</si>
  <si>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</si>
  <si>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</si>
  <si>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</si>
  <si>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</si>
  <si>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</si>
  <si>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</si>
  <si>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</si>
  <si>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</si>
  <si>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</si>
  <si>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</si>
  <si>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</si>
  <si>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</si>
  <si>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</si>
  <si>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</si>
  <si>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</si>
  <si>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</si>
  <si>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</si>
  <si>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</si>
  <si>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</si>
  <si>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</si>
  <si>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</si>
  <si>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</si>
  <si>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</si>
  <si>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</si>
  <si>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</si>
  <si>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</si>
  <si>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</si>
  <si>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</si>
  <si>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</si>
  <si>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</si>
  <si>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</si>
  <si>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</si>
  <si>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</si>
  <si>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</si>
  <si>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</si>
  <si>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</si>
  <si>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</si>
  <si>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</si>
  <si>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</si>
  <si>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</si>
  <si>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</si>
  <si>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</si>
  <si>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</si>
  <si>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</si>
  <si>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</si>
  <si>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</si>
  <si>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</si>
  <si>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</si>
  <si>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</si>
  <si>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</si>
  <si>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</si>
  <si>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</si>
  <si>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</si>
  <si>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</si>
  <si>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</si>
  <si>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</si>
  <si>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</si>
  <si>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</si>
  <si>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</si>
  <si>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</si>
  <si>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</si>
  <si>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</si>
  <si>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</si>
  <si>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</si>
  <si>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</si>
  <si>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</si>
  <si>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</si>
  <si>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</si>
  <si>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</si>
  <si>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</si>
  <si>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</si>
  <si>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</si>
  <si>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</si>
  <si>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</si>
  <si>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</si>
  <si>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</si>
  <si>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</si>
  <si>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</si>
  <si>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</si>
  <si>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</si>
  <si>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</si>
  <si>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</si>
  <si>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</si>
  <si>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</si>
  <si>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</si>
  <si>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</si>
  <si>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</si>
  <si>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</si>
  <si>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</si>
  <si>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</si>
  <si>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</si>
  <si>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</si>
  <si>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</si>
  <si>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</si>
  <si>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</si>
  <si>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</si>
  <si>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</si>
  <si>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</si>
  <si>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</si>
  <si>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</si>
  <si>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</si>
  <si>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</si>
  <si>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</si>
  <si>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</si>
  <si>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</si>
  <si>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</si>
  <si>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</si>
  <si>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</si>
  <si>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</si>
  <si>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</si>
  <si>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</si>
  <si>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</si>
  <si>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</si>
  <si>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</si>
  <si>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</si>
  <si>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</si>
  <si>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</si>
  <si>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</si>
  <si>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</si>
  <si>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</si>
  <si>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</si>
  <si>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</si>
  <si>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</si>
  <si>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</si>
  <si>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</si>
  <si>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</si>
  <si>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</si>
  <si>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</si>
  <si>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</si>
  <si>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</si>
  <si>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</si>
  <si>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</si>
  <si>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</si>
  <si>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</si>
  <si>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</si>
  <si>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</si>
  <si>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</si>
  <si>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</si>
  <si>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</si>
  <si>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</si>
  <si>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</si>
  <si>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</si>
  <si>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</si>
  <si>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</si>
  <si>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</si>
  <si>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</si>
  <si>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</si>
  <si>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</si>
  <si>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</si>
  <si>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</si>
  <si>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</si>
  <si>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</si>
  <si>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</si>
  <si>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</si>
  <si>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</si>
  <si>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</si>
  <si>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</si>
  <si>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</si>
  <si>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</si>
  <si>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</si>
  <si>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</si>
  <si>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</si>
  <si>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</si>
  <si>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</si>
  <si>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</si>
  <si>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</si>
  <si>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</si>
  <si>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</si>
  <si>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</si>
  <si>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</si>
  <si>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</si>
  <si>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</si>
  <si>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</si>
  <si>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</si>
  <si>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</si>
  <si>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</si>
  <si>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</si>
  <si>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</si>
  <si>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</si>
  <si>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</si>
  <si>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</si>
  <si>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</si>
  <si>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</si>
  <si>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</si>
  <si>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</si>
  <si>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</si>
  <si>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</si>
  <si>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</si>
  <si>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</si>
  <si>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</si>
  <si>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</si>
  <si>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</si>
  <si>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</si>
  <si>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</si>
  <si>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</si>
  <si>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</si>
  <si>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</si>
  <si>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</si>
  <si>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</si>
  <si>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</si>
  <si>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</si>
  <si>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</si>
  <si>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</si>
  <si>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</si>
  <si>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</si>
  <si>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</si>
  <si>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</si>
  <si>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</si>
  <si>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</si>
  <si>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長崎県平戸市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</si>
  <si>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</si>
  <si>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</si>
  <si>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</si>
  <si>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</si>
  <si>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</si>
  <si>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</si>
  <si>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</si>
  <si>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</si>
  <si>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</si>
  <si>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</si>
  <si>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</si>
  <si>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</si>
  <si>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</si>
  <si>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</si>
  <si>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</si>
  <si>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</si>
  <si>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</si>
  <si>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</si>
  <si>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</si>
  <si>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</si>
  <si>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</si>
  <si>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</si>
  <si>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</si>
  <si>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</si>
  <si>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</si>
  <si>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</si>
  <si>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</si>
  <si>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</si>
  <si>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</si>
  <si>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</si>
  <si>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</si>
  <si>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</si>
  <si>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</si>
  <si>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</si>
  <si>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</si>
  <si>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</si>
  <si>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</si>
  <si>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</si>
  <si>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</si>
  <si>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</si>
  <si>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</si>
  <si>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</si>
  <si>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</si>
  <si>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</si>
  <si>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</si>
  <si>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</si>
  <si>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</si>
  <si>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</si>
  <si>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</si>
  <si>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</si>
  <si>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</si>
  <si>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</si>
  <si>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</si>
  <si>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</si>
  <si>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</si>
  <si>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</si>
  <si>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</si>
  <si>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</si>
  <si>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</si>
  <si>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</si>
  <si>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</si>
  <si>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</si>
  <si>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</si>
  <si>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</si>
  <si>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</si>
  <si>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</si>
  <si>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</si>
  <si>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</si>
  <si>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</si>
  <si>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</si>
  <si>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</si>
  <si>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</si>
  <si>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</si>
  <si>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</si>
  <si>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</si>
  <si>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</si>
  <si>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</si>
  <si>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</si>
  <si>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</si>
  <si>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</si>
  <si>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</si>
  <si>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</si>
  <si>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</si>
  <si>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</si>
  <si>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</si>
  <si>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</si>
  <si>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</si>
  <si>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</si>
  <si>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</si>
  <si>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</si>
  <si>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</si>
  <si>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</si>
  <si>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</si>
  <si>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</si>
  <si>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</si>
  <si>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</si>
  <si>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</si>
  <si>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</si>
  <si>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</si>
  <si>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</si>
  <si>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</si>
  <si>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</si>
  <si>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</si>
  <si>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</si>
  <si>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</si>
  <si>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</si>
  <si>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</si>
  <si>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</si>
  <si>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</si>
  <si>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</si>
  <si>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</si>
  <si>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</si>
  <si>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</si>
  <si>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</si>
  <si>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</si>
  <si>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</si>
  <si>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</si>
  <si>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</si>
  <si>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</si>
  <si>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</si>
  <si>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</si>
  <si>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</si>
  <si>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</si>
  <si>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</si>
  <si>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</si>
  <si>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</si>
  <si>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</si>
  <si>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</si>
  <si>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</si>
  <si>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</si>
  <si>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</si>
  <si>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</si>
  <si>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</si>
  <si>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</si>
  <si>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</si>
  <si>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</si>
  <si>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</si>
  <si>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</si>
  <si>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</si>
  <si>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</si>
  <si>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</si>
  <si>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</si>
  <si>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</si>
  <si>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</si>
  <si>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</si>
  <si>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</si>
  <si>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</si>
  <si>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</si>
  <si>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</si>
  <si>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</si>
  <si>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</si>
  <si>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</si>
  <si>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</si>
  <si>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</si>
  <si>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長崎県平戸市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</si>
  <si>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</si>
  <si>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</si>
  <si>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</si>
  <si>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</si>
  <si>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</si>
  <si>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</si>
  <si>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</si>
  <si>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</si>
  <si>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</si>
  <si>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</si>
  <si>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</si>
  <si>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</si>
  <si>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</si>
  <si>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</si>
  <si>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</si>
  <si>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</si>
  <si>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</si>
  <si>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</si>
  <si>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</si>
  <si>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</si>
  <si>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</si>
  <si>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</si>
  <si>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</si>
  <si>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</si>
  <si>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</si>
  <si>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</si>
  <si>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</si>
  <si>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</si>
  <si>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</si>
  <si>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</si>
  <si>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</si>
  <si>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</si>
  <si>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</si>
  <si>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</si>
  <si>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</si>
  <si>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</si>
  <si>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</si>
  <si>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</si>
  <si>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</si>
  <si>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</si>
  <si>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</si>
  <si>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交通船事業会計</t>
    <phoneticPr fontId="5"/>
  </si>
  <si>
    <t>法適用企業</t>
    <phoneticPr fontId="5"/>
  </si>
  <si>
    <t>病院事業会計</t>
    <phoneticPr fontId="5"/>
  </si>
  <si>
    <t>法適用企業</t>
    <phoneticPr fontId="5"/>
  </si>
  <si>
    <t>農業集落排水事業特別会計</t>
    <phoneticPr fontId="5"/>
  </si>
  <si>
    <t>-</t>
    <phoneticPr fontId="5"/>
  </si>
  <si>
    <t>法非適用企業</t>
    <phoneticPr fontId="5"/>
  </si>
  <si>
    <t>あづち大島いさりびの里事業特別会計</t>
    <phoneticPr fontId="5"/>
  </si>
  <si>
    <t>法非適用企業</t>
    <phoneticPr fontId="5"/>
  </si>
  <si>
    <t>宅地開発事業特別会計</t>
    <phoneticPr fontId="5"/>
  </si>
  <si>
    <t>法非適用企業</t>
    <phoneticPr fontId="5"/>
  </si>
  <si>
    <t>工業団地事業特別会計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</si>
  <si>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</si>
  <si>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</si>
  <si>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</si>
  <si>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</si>
  <si>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</si>
  <si>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</si>
  <si>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</si>
  <si>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</si>
  <si>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</si>
  <si>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</si>
  <si>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</si>
  <si>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</si>
  <si>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</si>
  <si>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</si>
  <si>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</si>
  <si>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</si>
  <si>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</si>
  <si>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</si>
  <si>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</si>
  <si>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</si>
  <si>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</si>
  <si>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</si>
  <si>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</si>
  <si>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</si>
  <si>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</si>
  <si>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</si>
  <si>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</si>
  <si>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</si>
  <si>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</si>
  <si>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</si>
  <si>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</si>
  <si>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</si>
  <si>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</si>
  <si>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</si>
  <si>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</si>
  <si>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</si>
  <si>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</si>
  <si>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</si>
  <si>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</si>
  <si>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</si>
  <si>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</si>
  <si>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</si>
  <si>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</si>
  <si>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</si>
  <si>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</si>
  <si>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</si>
  <si>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</si>
  <si>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</si>
  <si>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</si>
  <si>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</si>
  <si>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</si>
  <si>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</si>
  <si>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</si>
  <si>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</si>
  <si>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</si>
  <si>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</si>
  <si>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</si>
  <si>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</si>
  <si>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</si>
  <si>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</si>
  <si>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</si>
  <si>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</si>
  <si>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</si>
  <si>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</si>
  <si>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</si>
  <si>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</si>
  <si>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</si>
  <si>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</si>
  <si>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</si>
  <si>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</si>
  <si>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</si>
  <si>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</si>
  <si>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</si>
  <si>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</si>
  <si>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</si>
  <si>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</si>
  <si>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</si>
  <si>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</si>
  <si>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</si>
  <si>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</si>
  <si>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</si>
  <si>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</si>
  <si>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</si>
  <si>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</si>
  <si>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</si>
  <si>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</si>
  <si>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</si>
  <si>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</si>
  <si>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</si>
  <si>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</si>
  <si>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</si>
  <si>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</si>
  <si>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</si>
  <si>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</si>
  <si>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</si>
  <si>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</si>
  <si>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</si>
  <si>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</si>
  <si>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</si>
  <si>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</si>
  <si>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</si>
  <si>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</si>
  <si>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</si>
  <si>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</si>
  <si>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</si>
  <si>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</si>
  <si>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</si>
  <si>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</si>
  <si>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</si>
  <si>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</si>
  <si>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</si>
  <si>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</si>
  <si>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</si>
  <si>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</si>
  <si>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</si>
  <si>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</si>
  <si>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</si>
  <si>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</si>
  <si>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</si>
  <si>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</si>
  <si>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</si>
  <si>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</si>
  <si>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</si>
  <si>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</si>
  <si>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</si>
  <si>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</si>
  <si>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</si>
  <si>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</si>
  <si>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</si>
  <si>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</si>
  <si>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</si>
  <si>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</si>
  <si>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</si>
  <si>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</si>
  <si>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</si>
  <si>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</si>
  <si>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</si>
  <si>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</si>
  <si>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</si>
  <si>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</si>
  <si>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</si>
  <si>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</si>
  <si>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</si>
  <si>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</si>
  <si>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</si>
  <si>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</si>
  <si>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</si>
  <si>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</si>
  <si>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</si>
  <si>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</si>
  <si>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</si>
  <si>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</si>
  <si>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</si>
  <si>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</si>
  <si>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</si>
  <si>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</si>
  <si>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</si>
  <si>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</si>
  <si>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</si>
  <si>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</si>
  <si>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</si>
  <si>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</si>
  <si>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</si>
  <si>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病院事業会計</t>
  </si>
  <si>
    <t>交通船事業会計</t>
  </si>
  <si>
    <t>一般会計</t>
  </si>
  <si>
    <t>介護保険特別会計</t>
  </si>
  <si>
    <t>宅地開発事業特別会計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</si>
  <si>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</si>
  <si>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</si>
  <si>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</si>
  <si>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</si>
  <si>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</si>
  <si>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</si>
  <si>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</si>
  <si>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</si>
  <si>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</si>
  <si>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</si>
  <si>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北松北部環境組合</t>
    <rPh sb="0" eb="2">
      <t>ホクショウ</t>
    </rPh>
    <rPh sb="2" eb="4">
      <t>ホクブ</t>
    </rPh>
    <rPh sb="4" eb="6">
      <t>カンキョウ</t>
    </rPh>
    <rPh sb="6" eb="8">
      <t>クミアイ</t>
    </rPh>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</si>
  <si>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</si>
  <si>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
  </si>
  <si>
    <t>-</t>
    <phoneticPr fontId="2"/>
  </si>
  <si>
    <t>平戸市振興公社</t>
    <rPh sb="0" eb="3">
      <t>ヒラドシ</t>
    </rPh>
    <rPh sb="3" eb="5">
      <t>シンコウ</t>
    </rPh>
    <rPh sb="5" eb="7">
      <t>コウシャ</t>
    </rPh>
    <phoneticPr fontId="2"/>
  </si>
  <si>
    <t>的山大島風力発電所</t>
    <rPh sb="0" eb="2">
      <t>アヅチ</t>
    </rPh>
    <rPh sb="2" eb="4">
      <t>オオシマ</t>
    </rPh>
    <rPh sb="4" eb="6">
      <t>フウリョク</t>
    </rPh>
    <rPh sb="6" eb="8">
      <t>ハツデン</t>
    </rPh>
    <rPh sb="8" eb="9">
      <t>ショ</t>
    </rPh>
    <phoneticPr fontId="2"/>
  </si>
  <si>
    <t>田平風力発電所</t>
    <rPh sb="0" eb="2">
      <t>タビラ</t>
    </rPh>
    <rPh sb="2" eb="4">
      <t>フウリョク</t>
    </rPh>
    <rPh sb="4" eb="6">
      <t>ハツデン</t>
    </rPh>
    <rPh sb="6" eb="7">
      <t>ショ</t>
    </rPh>
    <phoneticPr fontId="2"/>
  </si>
  <si>
    <t>長崎県林業公社</t>
    <rPh sb="0" eb="3">
      <t>ナガサキケン</t>
    </rPh>
    <rPh sb="3" eb="5">
      <t>リンギョウ</t>
    </rPh>
    <rPh sb="5" eb="7">
      <t>コウシャ</t>
    </rPh>
    <phoneticPr fontId="2"/>
  </si>
  <si>
    <t>-</t>
    <phoneticPr fontId="2"/>
  </si>
  <si>
    <t>「やらんば！平戸」応援基金</t>
    <rPh sb="6" eb="8">
      <t>ヒラド</t>
    </rPh>
    <rPh sb="9" eb="11">
      <t>オウエン</t>
    </rPh>
    <rPh sb="11" eb="13">
      <t>キキン</t>
    </rPh>
    <phoneticPr fontId="5"/>
  </si>
  <si>
    <t>新しいまちづくり基金</t>
    <rPh sb="0" eb="1">
      <t>アタラ</t>
    </rPh>
    <rPh sb="8" eb="10">
      <t>キキン</t>
    </rPh>
    <phoneticPr fontId="5"/>
  </si>
  <si>
    <t>ひらどふれあい福祉基金</t>
    <rPh sb="7" eb="9">
      <t>フクシ</t>
    </rPh>
    <rPh sb="9" eb="11">
      <t>キキン</t>
    </rPh>
    <phoneticPr fontId="5"/>
  </si>
  <si>
    <t>ひらど生き活きまちづくり基金</t>
    <rPh sb="3" eb="4">
      <t>イ</t>
    </rPh>
    <rPh sb="5" eb="6">
      <t>イ</t>
    </rPh>
    <rPh sb="12" eb="14">
      <t>キキン</t>
    </rPh>
    <phoneticPr fontId="5"/>
  </si>
  <si>
    <t>再生可能エネルギー活用離島活性化基金</t>
    <rPh sb="0" eb="2">
      <t>サイセイ</t>
    </rPh>
    <rPh sb="2" eb="4">
      <t>カノウ</t>
    </rPh>
    <rPh sb="9" eb="11">
      <t>カツヨウ</t>
    </rPh>
    <rPh sb="11" eb="13">
      <t>リトウ</t>
    </rPh>
    <rPh sb="13" eb="16">
      <t>カッセイカ</t>
    </rPh>
    <rPh sb="16" eb="1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</si>
  <si>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</si>
  <si>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</si>
  <si>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</si>
  <si>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</si>
  <si>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の抑制や既発債の繰上償還、充当可能基金の増加により、将来負担比率はマイナス算定となっており、類似団体と比較して低い水準にある。有形固定資産減価償却率については、類似団体とほぼ同水準で推移しているが、建築後30年を経過した施設が全体の40％以上あるため、引き続き施設の適正管理を進めていく。今後、老朽化した施設の更新等による財政負担が懸念されることから、公共施設等総合管理計画に基づき、効率的・効果的な公共施設等の管理に取り組むとともに、将来的な財政負担の軽減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</si>
  <si>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</si>
  <si>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</si>
  <si>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</si>
  <si>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</si>
  <si>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</si>
  <si>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</si>
  <si>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</si>
  <si>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</si>
  <si>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</si>
  <si>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ともに類似団体と比較して低い水準にある。将来負担比率の低下傾向の要因としては、既発債の繰上償還・新発債の発行抑制により地方債残高が減少傾向にあることや、財政調整基金などの積み立てにより充当可能基金が確保されていることなどが考えられる。また、実質公債費比率の低下傾向の要因としては、これまで実施してきた既発債の繰上償還の影響により元利償還金が抑制されたことや、一部事務組合地方債償還のための負担金が減少したことなどが考えられる。将来負担比率が低下傾向にあるため、実質公債費比率についても、低下傾向で推移するものと見込まれるが、交付税への依存度が高いため、今後の交付税制度次第では上昇していく可能性がある。</t>
    <rPh sb="120" eb="122">
      <t>カクホ</t>
    </rPh>
    <rPh sb="165" eb="167">
      <t>ジッシ</t>
    </rPh>
    <rPh sb="200" eb="202">
      <t>イチブ</t>
    </rPh>
    <rPh sb="202" eb="206">
      <t>ジムクミアイ</t>
    </rPh>
    <rPh sb="206" eb="209">
      <t>チホウサイ</t>
    </rPh>
    <rPh sb="209" eb="211">
      <t>ショウカン</t>
    </rPh>
    <rPh sb="215" eb="218">
      <t>フタンキン</t>
    </rPh>
    <rPh sb="219" eb="221">
      <t>ゲンショウ</t>
    </rPh>
    <phoneticPr fontId="2"/>
  </si>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</sst>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5E7F-441B-87A6-EF5EB18C5B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131456</c:v>
                </c:pt>
                <c:pt idx="1">
                  <c:v>146697</c:v>
                </c:pt>
                <c:pt idx="2">
                  <c:v>95935</c:v>
                </c:pt>
                <c:pt idx="3">
                  <c:v>127339</c:v>
                </c:pt>
                <c:pt idx="4">
                  <c:v>146490</c:v>
                </c:pt>
              </c:numCache>
            </c:numRef>
          </c:val>
          <c:smooth val="0"/>
          <c:extLst xmlns:c16r2="http://schemas.microsoft.com/office/drawing/2015/06/chart">
            <c:ext xmlns:c16="http://schemas.microsoft.com/office/drawing/2014/chart" uri="{C3380CC4-5D6E-409C-BE32-E72D297353CC}">
              <c16:uniqueId val="{00000001-5E7F-441B-87A6-EF5EB18C5B3C}"/>
            </c:ext>
          </c:extLst>
        </c:ser>
        <c:dLbls>
          <c:showLegendKey val="0"/>
          <c:showVal val="0"/>
          <c:showCatName val="0"/>
          <c:showSerName val="0"/>
          <c:showPercent val="0"/>
          <c:showBubbleSize val="0"/>
        </c:dLbls>
        <c:marker val="1"/>
        <c:smooth val="0"/>
        <c:axId val="717685056"/>
        <c:axId val="717686232"/>
      </c:lineChart>
      <c:catAx>
        <c:axId val="717685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7686232"/>
        <c:crosses val="autoZero"/>
        <c:auto val="1"/>
        <c:lblAlgn val="ctr"/>
        <c:lblOffset val="100"/>
        <c:tickLblSkip val="1"/>
        <c:tickMarkSkip val="1"/>
        <c:noMultiLvlLbl val="0"/>
      </c:catAx>
      <c:valAx>
        <c:axId val="7176862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7685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2.86</c:v>
                </c:pt>
                <c:pt idx="1">
                  <c:v>2.91</c:v>
                </c:pt>
                <c:pt idx="2">
                  <c:v>2.12</c:v>
                </c:pt>
                <c:pt idx="3">
                  <c:v>2.2799999999999998</c:v>
                </c:pt>
                <c:pt idx="4">
                  <c:v>1</c:v>
                </c:pt>
              </c:numCache>
            </c:numRef>
          </c:val>
          <c:extLst xmlns:c16r2="http://schemas.microsoft.com/office/drawing/2015/06/chart">
            <c:ext xmlns:c16="http://schemas.microsoft.com/office/drawing/2014/chart" uri="{C3380CC4-5D6E-409C-BE32-E72D297353CC}">
              <c16:uniqueId val="{00000000-27A3-457C-AA6D-71F2CE3BB0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20.53</c:v>
                </c:pt>
                <c:pt idx="1">
                  <c:v>20.82</c:v>
                </c:pt>
                <c:pt idx="2">
                  <c:v>21.11</c:v>
                </c:pt>
                <c:pt idx="3">
                  <c:v>21.64</c:v>
                </c:pt>
                <c:pt idx="4">
                  <c:v>21.51</c:v>
                </c:pt>
              </c:numCache>
            </c:numRef>
          </c:val>
          <c:extLst xmlns:c16r2="http://schemas.microsoft.com/office/drawing/2015/06/chart">
            <c:ext xmlns:c16="http://schemas.microsoft.com/office/drawing/2014/chart" uri="{C3380CC4-5D6E-409C-BE32-E72D297353CC}">
              <c16:uniqueId val="{00000001-27A3-457C-AA6D-71F2CE3BB03C}"/>
            </c:ext>
          </c:extLst>
        </c:ser>
        <c:dLbls>
          <c:showLegendKey val="0"/>
          <c:showVal val="0"/>
          <c:showCatName val="0"/>
          <c:showSerName val="0"/>
          <c:showPercent val="0"/>
          <c:showBubbleSize val="0"/>
        </c:dLbls>
        <c:gapWidth val="250"/>
        <c:overlap val="100"/>
        <c:axId val="617932664"/>
        <c:axId val="617930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6.61</c:v>
                </c:pt>
                <c:pt idx="1">
                  <c:v>5.3</c:v>
                </c:pt>
                <c:pt idx="2">
                  <c:v>5.29</c:v>
                </c:pt>
                <c:pt idx="3">
                  <c:v>7.09</c:v>
                </c:pt>
                <c:pt idx="4">
                  <c:v>5.58</c:v>
                </c:pt>
              </c:numCache>
            </c:numRef>
          </c:val>
          <c:smooth val="0"/>
          <c:extLst xmlns:c16r2="http://schemas.microsoft.com/office/drawing/2015/06/chart">
            <c:ext xmlns:c16="http://schemas.microsoft.com/office/drawing/2014/chart" uri="{C3380CC4-5D6E-409C-BE32-E72D297353CC}">
              <c16:uniqueId val="{00000002-27A3-457C-AA6D-71F2CE3BB03C}"/>
            </c:ext>
          </c:extLst>
        </c:ser>
        <c:dLbls>
          <c:showLegendKey val="0"/>
          <c:showVal val="0"/>
          <c:showCatName val="0"/>
          <c:showSerName val="0"/>
          <c:showPercent val="0"/>
          <c:showBubbleSize val="0"/>
        </c:dLbls>
        <c:marker val="1"/>
        <c:smooth val="0"/>
        <c:axId val="617932664"/>
        <c:axId val="617930704"/>
      </c:lineChart>
      <c:catAx>
        <c:axId val="61793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7930704"/>
        <c:crosses val="autoZero"/>
        <c:auto val="1"/>
        <c:lblAlgn val="ctr"/>
        <c:lblOffset val="100"/>
        <c:tickLblSkip val="1"/>
        <c:tickMarkSkip val="1"/>
        <c:noMultiLvlLbl val="0"/>
      </c:catAx>
      <c:valAx>
        <c:axId val="61793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7932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AD0-4994-86DF-BB535DC348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AD0-4994-86DF-BB535DC348B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AD0-4994-86DF-BB535DC348B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0.04</c:v>
                </c:pt>
                <c:pt idx="4">
                  <c:v>#N/A</c:v>
                </c:pt>
                <c:pt idx="5">
                  <c:v>0.04</c:v>
                </c:pt>
                <c:pt idx="6">
                  <c:v>#N/A</c:v>
                </c:pt>
                <c:pt idx="7">
                  <c:v>0.73</c:v>
                </c:pt>
                <c:pt idx="8">
                  <c:v>#N/A</c:v>
                </c:pt>
                <c:pt idx="9">
                  <c:v>0.16</c:v>
                </c:pt>
              </c:numCache>
            </c:numRef>
          </c:val>
          <c:extLst xmlns:c16r2="http://schemas.microsoft.com/office/drawing/2015/06/chart">
            <c:ext xmlns:c16="http://schemas.microsoft.com/office/drawing/2014/chart" uri="{C3380CC4-5D6E-409C-BE32-E72D297353CC}">
              <c16:uniqueId val="{00000003-8AD0-4994-86DF-BB535DC348BD}"/>
            </c:ext>
          </c:extLst>
        </c:ser>
        <c:ser>
          <c:idx val="4"/>
          <c:order val="4"/>
          <c:tx>
            <c:strRef>
              <c:f>データシート!$A$31</c:f>
              <c:strCache>
                <c:ptCount val="1"/>
                <c:pt idx="0">
                  <c:v>宅地開発事業特別会計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c:v>
                </c:pt>
                <c:pt idx="2">
                  <c:v>#N/A</c:v>
                </c:pt>
                <c:pt idx="3">
                  <c:v>0.64</c:v>
                </c:pt>
                <c:pt idx="4">
                  <c:v>#N/A</c:v>
                </c:pt>
                <c:pt idx="5">
                  <c:v>0.53</c:v>
                </c:pt>
                <c:pt idx="6">
                  <c:v>#N/A</c:v>
                </c:pt>
                <c:pt idx="7">
                  <c:v>0.49</c:v>
                </c:pt>
                <c:pt idx="8">
                  <c:v>#N/A</c:v>
                </c:pt>
                <c:pt idx="9">
                  <c:v>0.45</c:v>
                </c:pt>
              </c:numCache>
            </c:numRef>
          </c:val>
          <c:extLst xmlns:c16r2="http://schemas.microsoft.com/office/drawing/2015/06/chart">
            <c:ext xmlns:c16="http://schemas.microsoft.com/office/drawing/2014/chart" uri="{C3380CC4-5D6E-409C-BE32-E72D297353CC}">
              <c16:uniqueId val="{00000004-8AD0-4994-86DF-BB535DC348B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0.41</c:v>
                </c:pt>
                <c:pt idx="4">
                  <c:v>#N/A</c:v>
                </c:pt>
                <c:pt idx="5">
                  <c:v>1.26</c:v>
                </c:pt>
                <c:pt idx="6">
                  <c:v>#N/A</c:v>
                </c:pt>
                <c:pt idx="7">
                  <c:v>1.1399999999999999</c:v>
                </c:pt>
                <c:pt idx="8">
                  <c:v>#N/A</c:v>
                </c:pt>
                <c:pt idx="9">
                  <c:v>0.83</c:v>
                </c:pt>
              </c:numCache>
            </c:numRef>
          </c:val>
          <c:extLst xmlns:c16r2="http://schemas.microsoft.com/office/drawing/2015/06/chart">
            <c:ext xmlns:c16="http://schemas.microsoft.com/office/drawing/2014/chart" uri="{C3380CC4-5D6E-409C-BE32-E72D297353CC}">
              <c16:uniqueId val="{00000005-8AD0-4994-86DF-BB535DC348B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2.86</c:v>
                </c:pt>
                <c:pt idx="2">
                  <c:v>#N/A</c:v>
                </c:pt>
                <c:pt idx="3">
                  <c:v>2.91</c:v>
                </c:pt>
                <c:pt idx="4">
                  <c:v>#N/A</c:v>
                </c:pt>
                <c:pt idx="5">
                  <c:v>2.11</c:v>
                </c:pt>
                <c:pt idx="6">
                  <c:v>#N/A</c:v>
                </c:pt>
                <c:pt idx="7">
                  <c:v>2.27</c:v>
                </c:pt>
                <c:pt idx="8">
                  <c:v>#N/A</c:v>
                </c:pt>
                <c:pt idx="9">
                  <c:v>1</c:v>
                </c:pt>
              </c:numCache>
            </c:numRef>
          </c:val>
          <c:extLst xmlns:c16r2="http://schemas.microsoft.com/office/drawing/2015/06/chart">
            <c:ext xmlns:c16="http://schemas.microsoft.com/office/drawing/2014/chart" uri="{C3380CC4-5D6E-409C-BE32-E72D297353CC}">
              <c16:uniqueId val="{00000006-8AD0-4994-86DF-BB535DC348BD}"/>
            </c:ext>
          </c:extLst>
        </c:ser>
        <c:ser>
          <c:idx val="7"/>
          <c:order val="7"/>
          <c:tx>
            <c:strRef>
              <c:f>データシート!$A$34</c:f>
              <c:strCache>
                <c:ptCount val="1"/>
                <c:pt idx="0">
                  <c:v>交通船事業会計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0.95</c:v>
                </c:pt>
                <c:pt idx="2">
                  <c:v>#N/A</c:v>
                </c:pt>
                <c:pt idx="3">
                  <c:v>0.92</c:v>
                </c:pt>
                <c:pt idx="4">
                  <c:v>#N/A</c:v>
                </c:pt>
                <c:pt idx="5">
                  <c:v>1.25</c:v>
                </c:pt>
                <c:pt idx="6">
                  <c:v>#N/A</c:v>
                </c:pt>
                <c:pt idx="7">
                  <c:v>1.35</c:v>
                </c:pt>
                <c:pt idx="8">
                  <c:v>#N/A</c:v>
                </c:pt>
                <c:pt idx="9">
                  <c:v>1.57</c:v>
                </c:pt>
              </c:numCache>
            </c:numRef>
          </c:val>
          <c:extLst xmlns:c16r2="http://schemas.microsoft.com/office/drawing/2015/06/chart">
            <c:ext xmlns:c16="http://schemas.microsoft.com/office/drawing/2014/chart" uri="{C3380CC4-5D6E-409C-BE32-E72D297353CC}">
              <c16:uniqueId val="{00000007-8AD0-4994-86DF-BB535DC348B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6.07</c:v>
                </c:pt>
                <c:pt idx="2">
                  <c:v>#N/A</c:v>
                </c:pt>
                <c:pt idx="3">
                  <c:v>5.55</c:v>
                </c:pt>
                <c:pt idx="4">
                  <c:v>#N/A</c:v>
                </c:pt>
                <c:pt idx="5">
                  <c:v>5.52</c:v>
                </c:pt>
                <c:pt idx="6">
                  <c:v>#N/A</c:v>
                </c:pt>
                <c:pt idx="7">
                  <c:v>5.74</c:v>
                </c:pt>
                <c:pt idx="8">
                  <c:v>#N/A</c:v>
                </c:pt>
                <c:pt idx="9">
                  <c:v>7.25</c:v>
                </c:pt>
              </c:numCache>
            </c:numRef>
          </c:val>
          <c:extLst xmlns:c16r2="http://schemas.microsoft.com/office/drawing/2015/06/chart">
            <c:ext xmlns:c16="http://schemas.microsoft.com/office/drawing/2014/chart" uri="{C3380CC4-5D6E-409C-BE32-E72D297353CC}">
              <c16:uniqueId val="{00000008-8AD0-4994-86DF-BB535DC348B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7.49</c:v>
                </c:pt>
                <c:pt idx="2">
                  <c:v>#N/A</c:v>
                </c:pt>
                <c:pt idx="3">
                  <c:v>7.79</c:v>
                </c:pt>
                <c:pt idx="4">
                  <c:v>#N/A</c:v>
                </c:pt>
                <c:pt idx="5">
                  <c:v>8.06</c:v>
                </c:pt>
                <c:pt idx="6">
                  <c:v>#N/A</c:v>
                </c:pt>
                <c:pt idx="7">
                  <c:v>8.25</c:v>
                </c:pt>
                <c:pt idx="8">
                  <c:v>#N/A</c:v>
                </c:pt>
                <c:pt idx="9">
                  <c:v>8.4499999999999993</c:v>
                </c:pt>
              </c:numCache>
            </c:numRef>
          </c:val>
          <c:extLst xmlns:c16r2="http://schemas.microsoft.com/office/drawing/2015/06/chart">
            <c:ext xmlns:c16="http://schemas.microsoft.com/office/drawing/2014/chart" uri="{C3380CC4-5D6E-409C-BE32-E72D297353CC}">
              <c16:uniqueId val="{00000009-8AD0-4994-86DF-BB535DC348BD}"/>
            </c:ext>
          </c:extLst>
        </c:ser>
        <c:dLbls>
          <c:showLegendKey val="0"/>
          <c:showVal val="0"/>
          <c:showCatName val="0"/>
          <c:showSerName val="0"/>
          <c:showPercent val="0"/>
          <c:showBubbleSize val="0"/>
        </c:dLbls>
        <c:gapWidth val="150"/>
        <c:overlap val="100"/>
        <c:axId val="617929136"/>
        <c:axId val="617931096"/>
      </c:barChart>
      <c:catAx>
        <c:axId val="61792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7931096"/>
        <c:crosses val="autoZero"/>
        <c:auto val="1"/>
        <c:lblAlgn val="ctr"/>
        <c:lblOffset val="100"/>
        <c:tickLblSkip val="1"/>
        <c:tickMarkSkip val="1"/>
        <c:noMultiLvlLbl val="0"/>
      </c:catAx>
      <c:valAx>
        <c:axId val="617931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7929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3244</c:v>
                </c:pt>
                <c:pt idx="5">
                  <c:v>3253</c:v>
                </c:pt>
                <c:pt idx="8">
                  <c:v>3212</c:v>
                </c:pt>
                <c:pt idx="11">
                  <c:v>3120</c:v>
                </c:pt>
                <c:pt idx="14">
                  <c:v>3065</c:v>
                </c:pt>
              </c:numCache>
            </c:numRef>
          </c:val>
          <c:extLst xmlns:c16r2="http://schemas.microsoft.com/office/drawing/2015/06/chart">
            <c:ext xmlns:c16="http://schemas.microsoft.com/office/drawing/2014/chart" uri="{C3380CC4-5D6E-409C-BE32-E72D297353CC}">
              <c16:uniqueId val="{00000000-C223-47D7-B42F-85F4C8CEEA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C223-47D7-B42F-85F4C8CEEA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1</c:v>
                </c:pt>
                <c:pt idx="9">
                  <c:v>1</c:v>
                </c:pt>
                <c:pt idx="12">
                  <c:v>1</c:v>
                </c:pt>
              </c:numCache>
            </c:numRef>
          </c:val>
          <c:extLst xmlns:c16r2="http://schemas.microsoft.com/office/drawing/2015/06/chart">
            <c:ext xmlns:c16="http://schemas.microsoft.com/office/drawing/2014/chart" uri="{C3380CC4-5D6E-409C-BE32-E72D297353CC}">
              <c16:uniqueId val="{00000002-C223-47D7-B42F-85F4C8CEEA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408</c:v>
                </c:pt>
                <c:pt idx="3">
                  <c:v>408</c:v>
                </c:pt>
                <c:pt idx="6">
                  <c:v>305</c:v>
                </c:pt>
                <c:pt idx="9">
                  <c:v>55</c:v>
                </c:pt>
                <c:pt idx="12">
                  <c:v>1</c:v>
                </c:pt>
              </c:numCache>
            </c:numRef>
          </c:val>
          <c:extLst xmlns:c16r2="http://schemas.microsoft.com/office/drawing/2015/06/chart">
            <c:ext xmlns:c16="http://schemas.microsoft.com/office/drawing/2014/chart" uri="{C3380CC4-5D6E-409C-BE32-E72D297353CC}">
              <c16:uniqueId val="{00000003-C223-47D7-B42F-85F4C8CEEA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328</c:v>
                </c:pt>
                <c:pt idx="3">
                  <c:v>323</c:v>
                </c:pt>
                <c:pt idx="6">
                  <c:v>321</c:v>
                </c:pt>
                <c:pt idx="9">
                  <c:v>351</c:v>
                </c:pt>
                <c:pt idx="12">
                  <c:v>306</c:v>
                </c:pt>
              </c:numCache>
            </c:numRef>
          </c:val>
          <c:extLst xmlns:c16r2="http://schemas.microsoft.com/office/drawing/2015/06/chart">
            <c:ext xmlns:c16="http://schemas.microsoft.com/office/drawing/2014/chart" uri="{C3380CC4-5D6E-409C-BE32-E72D297353CC}">
              <c16:uniqueId val="{00000004-C223-47D7-B42F-85F4C8CEEA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23-47D7-B42F-85F4C8CEEA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223-47D7-B42F-85F4C8CEEA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3132</c:v>
                </c:pt>
                <c:pt idx="3">
                  <c:v>3103</c:v>
                </c:pt>
                <c:pt idx="6">
                  <c:v>3144</c:v>
                </c:pt>
                <c:pt idx="9">
                  <c:v>3009</c:v>
                </c:pt>
                <c:pt idx="12">
                  <c:v>2827</c:v>
                </c:pt>
              </c:numCache>
            </c:numRef>
          </c:val>
          <c:extLst xmlns:c16r2="http://schemas.microsoft.com/office/drawing/2015/06/chart">
            <c:ext xmlns:c16="http://schemas.microsoft.com/office/drawing/2014/chart" uri="{C3380CC4-5D6E-409C-BE32-E72D297353CC}">
              <c16:uniqueId val="{00000007-C223-47D7-B42F-85F4C8CEEA64}"/>
            </c:ext>
          </c:extLst>
        </c:ser>
        <c:dLbls>
          <c:showLegendKey val="0"/>
          <c:showVal val="0"/>
          <c:showCatName val="0"/>
          <c:showSerName val="0"/>
          <c:showPercent val="0"/>
          <c:showBubbleSize val="0"/>
        </c:dLbls>
        <c:gapWidth val="100"/>
        <c:overlap val="100"/>
        <c:axId val="617929920"/>
        <c:axId val="49566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626</c:v>
                </c:pt>
                <c:pt idx="2">
                  <c:v>#N/A</c:v>
                </c:pt>
                <c:pt idx="3">
                  <c:v>#N/A</c:v>
                </c:pt>
                <c:pt idx="4">
                  <c:v>584</c:v>
                </c:pt>
                <c:pt idx="5">
                  <c:v>#N/A</c:v>
                </c:pt>
                <c:pt idx="6">
                  <c:v>#N/A</c:v>
                </c:pt>
                <c:pt idx="7">
                  <c:v>559</c:v>
                </c:pt>
                <c:pt idx="8">
                  <c:v>#N/A</c:v>
                </c:pt>
                <c:pt idx="9">
                  <c:v>#N/A</c:v>
                </c:pt>
                <c:pt idx="10">
                  <c:v>296</c:v>
                </c:pt>
                <c:pt idx="11">
                  <c:v>#N/A</c:v>
                </c:pt>
                <c:pt idx="12">
                  <c:v>#N/A</c:v>
                </c:pt>
                <c:pt idx="13">
                  <c:v>70</c:v>
                </c:pt>
                <c:pt idx="14">
                  <c:v>#N/A</c:v>
                </c:pt>
              </c:numCache>
            </c:numRef>
          </c:val>
          <c:smooth val="0"/>
          <c:extLst xmlns:c16r2="http://schemas.microsoft.com/office/drawing/2015/06/chart">
            <c:ext xmlns:c16="http://schemas.microsoft.com/office/drawing/2014/chart" uri="{C3380CC4-5D6E-409C-BE32-E72D297353CC}">
              <c16:uniqueId val="{00000008-C223-47D7-B42F-85F4C8CEEA64}"/>
            </c:ext>
          </c:extLst>
        </c:ser>
        <c:dLbls>
          <c:showLegendKey val="0"/>
          <c:showVal val="0"/>
          <c:showCatName val="0"/>
          <c:showSerName val="0"/>
          <c:showPercent val="0"/>
          <c:showBubbleSize val="0"/>
        </c:dLbls>
        <c:marker val="1"/>
        <c:smooth val="0"/>
        <c:axId val="617929920"/>
        <c:axId val="495668512"/>
      </c:lineChart>
      <c:catAx>
        <c:axId val="61792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668512"/>
        <c:crosses val="autoZero"/>
        <c:auto val="1"/>
        <c:lblAlgn val="ctr"/>
        <c:lblOffset val="100"/>
        <c:tickLblSkip val="1"/>
        <c:tickMarkSkip val="1"/>
        <c:noMultiLvlLbl val="0"/>
      </c:catAx>
      <c:valAx>
        <c:axId val="49566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792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25346</c:v>
                </c:pt>
                <c:pt idx="5">
                  <c:v>25025</c:v>
                </c:pt>
                <c:pt idx="8">
                  <c:v>24368</c:v>
                </c:pt>
                <c:pt idx="11">
                  <c:v>23497</c:v>
                </c:pt>
                <c:pt idx="14">
                  <c:v>23806</c:v>
                </c:pt>
              </c:numCache>
            </c:numRef>
          </c:val>
          <c:extLst xmlns:c16r2="http://schemas.microsoft.com/office/drawing/2015/06/chart">
            <c:ext xmlns:c16="http://schemas.microsoft.com/office/drawing/2014/chart" uri="{C3380CC4-5D6E-409C-BE32-E72D297353CC}">
              <c16:uniqueId val="{00000000-8C3B-40ED-8C7E-43E9BF6D89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833</c:v>
                </c:pt>
                <c:pt idx="5">
                  <c:v>731</c:v>
                </c:pt>
                <c:pt idx="8">
                  <c:v>706</c:v>
                </c:pt>
                <c:pt idx="11">
                  <c:v>703</c:v>
                </c:pt>
                <c:pt idx="14">
                  <c:v>725</c:v>
                </c:pt>
              </c:numCache>
            </c:numRef>
          </c:val>
          <c:extLst xmlns:c16r2="http://schemas.microsoft.com/office/drawing/2015/06/chart">
            <c:ext xmlns:c16="http://schemas.microsoft.com/office/drawing/2014/chart" uri="{C3380CC4-5D6E-409C-BE32-E72D297353CC}">
              <c16:uniqueId val="{00000001-8C3B-40ED-8C7E-43E9BF6D89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13142</c:v>
                </c:pt>
                <c:pt idx="5">
                  <c:v>13574</c:v>
                </c:pt>
                <c:pt idx="8">
                  <c:v>13141</c:v>
                </c:pt>
                <c:pt idx="11">
                  <c:v>12555</c:v>
                </c:pt>
                <c:pt idx="14">
                  <c:v>12844</c:v>
                </c:pt>
              </c:numCache>
            </c:numRef>
          </c:val>
          <c:extLst xmlns:c16r2="http://schemas.microsoft.com/office/drawing/2015/06/chart">
            <c:ext xmlns:c16="http://schemas.microsoft.com/office/drawing/2014/chart" uri="{C3380CC4-5D6E-409C-BE32-E72D297353CC}">
              <c16:uniqueId val="{00000002-8C3B-40ED-8C7E-43E9BF6D89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C3B-40ED-8C7E-43E9BF6D89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C3B-40ED-8C7E-43E9BF6D89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c:v>
                </c:pt>
                <c:pt idx="3">
                  <c:v>110</c:v>
                </c:pt>
                <c:pt idx="6">
                  <c:v>14</c:v>
                </c:pt>
                <c:pt idx="9">
                  <c:v>13</c:v>
                </c:pt>
                <c:pt idx="12">
                  <c:v>12</c:v>
                </c:pt>
              </c:numCache>
            </c:numRef>
          </c:val>
          <c:extLst xmlns:c16r2="http://schemas.microsoft.com/office/drawing/2015/06/chart">
            <c:ext xmlns:c16="http://schemas.microsoft.com/office/drawing/2014/chart" uri="{C3380CC4-5D6E-409C-BE32-E72D297353CC}">
              <c16:uniqueId val="{00000005-8C3B-40ED-8C7E-43E9BF6D89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3462</c:v>
                </c:pt>
                <c:pt idx="3">
                  <c:v>3481</c:v>
                </c:pt>
                <c:pt idx="6">
                  <c:v>3273</c:v>
                </c:pt>
                <c:pt idx="9">
                  <c:v>3184</c:v>
                </c:pt>
                <c:pt idx="12">
                  <c:v>3079</c:v>
                </c:pt>
              </c:numCache>
            </c:numRef>
          </c:val>
          <c:extLst xmlns:c16r2="http://schemas.microsoft.com/office/drawing/2015/06/chart">
            <c:ext xmlns:c16="http://schemas.microsoft.com/office/drawing/2014/chart" uri="{C3380CC4-5D6E-409C-BE32-E72D297353CC}">
              <c16:uniqueId val="{00000006-8C3B-40ED-8C7E-43E9BF6D89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754</c:v>
                </c:pt>
                <c:pt idx="3">
                  <c:v>589</c:v>
                </c:pt>
                <c:pt idx="6">
                  <c:v>816</c:v>
                </c:pt>
                <c:pt idx="9">
                  <c:v>770</c:v>
                </c:pt>
                <c:pt idx="12">
                  <c:v>770</c:v>
                </c:pt>
              </c:numCache>
            </c:numRef>
          </c:val>
          <c:extLst xmlns:c16r2="http://schemas.microsoft.com/office/drawing/2015/06/chart">
            <c:ext xmlns:c16="http://schemas.microsoft.com/office/drawing/2014/chart" uri="{C3380CC4-5D6E-409C-BE32-E72D297353CC}">
              <c16:uniqueId val="{00000007-8C3B-40ED-8C7E-43E9BF6D89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3598</c:v>
                </c:pt>
                <c:pt idx="3">
                  <c:v>3445</c:v>
                </c:pt>
                <c:pt idx="6">
                  <c:v>3162</c:v>
                </c:pt>
                <c:pt idx="9">
                  <c:v>3049</c:v>
                </c:pt>
                <c:pt idx="12">
                  <c:v>2864</c:v>
                </c:pt>
              </c:numCache>
            </c:numRef>
          </c:val>
          <c:extLst xmlns:c16r2="http://schemas.microsoft.com/office/drawing/2015/06/chart">
            <c:ext xmlns:c16="http://schemas.microsoft.com/office/drawing/2014/chart" uri="{C3380CC4-5D6E-409C-BE32-E72D297353CC}">
              <c16:uniqueId val="{00000008-8C3B-40ED-8C7E-43E9BF6D89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C3B-40ED-8C7E-43E9BF6D89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28336</c:v>
                </c:pt>
                <c:pt idx="3">
                  <c:v>28016</c:v>
                </c:pt>
                <c:pt idx="6">
                  <c:v>26734</c:v>
                </c:pt>
                <c:pt idx="9">
                  <c:v>26021</c:v>
                </c:pt>
                <c:pt idx="12">
                  <c:v>26852</c:v>
                </c:pt>
              </c:numCache>
            </c:numRef>
          </c:val>
          <c:extLst xmlns:c16r2="http://schemas.microsoft.com/office/drawing/2015/06/chart">
            <c:ext xmlns:c16="http://schemas.microsoft.com/office/drawing/2014/chart" uri="{C3380CC4-5D6E-409C-BE32-E72D297353CC}">
              <c16:uniqueId val="{0000000A-8C3B-40ED-8C7E-43E9BF6D891F}"/>
            </c:ext>
          </c:extLst>
        </c:ser>
        <c:dLbls>
          <c:showLegendKey val="0"/>
          <c:showVal val="0"/>
          <c:showCatName val="0"/>
          <c:showSerName val="0"/>
          <c:showPercent val="0"/>
          <c:showBubbleSize val="0"/>
        </c:dLbls>
        <c:gapWidth val="100"/>
        <c:overlap val="100"/>
        <c:axId val="495667336"/>
        <c:axId val="495668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C3B-40ED-8C7E-43E9BF6D891F}"/>
            </c:ext>
          </c:extLst>
        </c:ser>
        <c:dLbls>
          <c:showLegendKey val="0"/>
          <c:showVal val="0"/>
          <c:showCatName val="0"/>
          <c:showSerName val="0"/>
          <c:showPercent val="0"/>
          <c:showBubbleSize val="0"/>
        </c:dLbls>
        <c:marker val="1"/>
        <c:smooth val="0"/>
        <c:axId val="495667336"/>
        <c:axId val="495668120"/>
      </c:lineChart>
      <c:catAx>
        <c:axId val="495667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668120"/>
        <c:crosses val="autoZero"/>
        <c:auto val="1"/>
        <c:lblAlgn val="ctr"/>
        <c:lblOffset val="100"/>
        <c:tickLblSkip val="1"/>
        <c:tickMarkSkip val="1"/>
        <c:noMultiLvlLbl val="0"/>
      </c:catAx>
      <c:valAx>
        <c:axId val="495668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67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2809</c:v>
                </c:pt>
                <c:pt idx="1">
                  <c:v>2813</c:v>
                </c:pt>
                <c:pt idx="2">
                  <c:v>2818</c:v>
                </c:pt>
              </c:numCache>
            </c:numRef>
          </c:val>
          <c:extLst xmlns:c16r2="http://schemas.microsoft.com/office/drawing/2015/06/chart">
            <c:ext xmlns:c16="http://schemas.microsoft.com/office/drawing/2014/chart" uri="{C3380CC4-5D6E-409C-BE32-E72D297353CC}">
              <c16:uniqueId val="{00000000-401C-49B3-BE8D-3F832C6879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3206</c:v>
                </c:pt>
                <c:pt idx="1">
                  <c:v>2338</c:v>
                </c:pt>
                <c:pt idx="2">
                  <c:v>2492</c:v>
                </c:pt>
              </c:numCache>
            </c:numRef>
          </c:val>
          <c:extLst xmlns:c16r2="http://schemas.microsoft.com/office/drawing/2015/06/chart">
            <c:ext xmlns:c16="http://schemas.microsoft.com/office/drawing/2014/chart" uri="{C3380CC4-5D6E-409C-BE32-E72D297353CC}">
              <c16:uniqueId val="{00000001-401C-49B3-BE8D-3F832C6879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6134</c:v>
                </c:pt>
                <c:pt idx="1">
                  <c:v>6025</c:v>
                </c:pt>
                <c:pt idx="2">
                  <c:v>7027</c:v>
                </c:pt>
              </c:numCache>
            </c:numRef>
          </c:val>
          <c:extLst xmlns:c16r2="http://schemas.microsoft.com/office/drawing/2015/06/chart">
            <c:ext xmlns:c16="http://schemas.microsoft.com/office/drawing/2014/chart" uri="{C3380CC4-5D6E-409C-BE32-E72D297353CC}">
              <c16:uniqueId val="{00000002-401C-49B3-BE8D-3F832C6879D4}"/>
            </c:ext>
          </c:extLst>
        </c:ser>
        <c:dLbls>
          <c:showLegendKey val="0"/>
          <c:showVal val="0"/>
          <c:showCatName val="0"/>
          <c:showSerName val="0"/>
          <c:showPercent val="0"/>
          <c:showBubbleSize val="0"/>
        </c:dLbls>
        <c:gapWidth val="120"/>
        <c:overlap val="100"/>
        <c:axId val="495806640"/>
        <c:axId val="495807032"/>
      </c:barChart>
      <c:catAx>
        <c:axId val="49580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807032"/>
        <c:crosses val="autoZero"/>
        <c:auto val="1"/>
        <c:lblAlgn val="ctr"/>
        <c:lblOffset val="100"/>
        <c:tickLblSkip val="1"/>
        <c:tickMarkSkip val="1"/>
        <c:noMultiLvlLbl val="0"/>
      </c:catAx>
      <c:valAx>
        <c:axId val="495807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80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F83-4558-B7D2-414A69AA489D}"/>
                </c:ext>
                <c:ext xmlns:c15="http://schemas.microsoft.com/office/drawing/2012/chart" uri="{CE6537A1-D6FC-4f65-9D91-7224C49458BB}">
                  <c15:dlblFieldTable>
                    <c15:dlblFTEntry>
                      <c15:txfldGUID>{939C38F2-19DB-4FEF-8D30-E0043ED064FC}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83-4558-B7D2-414A69AA489D}"/>
                </c:ext>
                <c:ext xmlns:c15="http://schemas.microsoft.com/office/drawing/2012/chart" uri="{CE6537A1-D6FC-4f65-9D91-7224C49458BB}">
                  <c15:dlblFieldTable>
                    <c15:dlblFTEntry>
                      <c15:txfldGUID>{5963714A-8524-4068-B86F-68C2EB7D77F7}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83-4558-B7D2-414A69AA489D}"/>
                </c:ext>
                <c:ext xmlns:c15="http://schemas.microsoft.com/office/drawing/2012/chart" uri="{CE6537A1-D6FC-4f65-9D91-7224C49458BB}">
                  <c15:dlblFieldTable>
                    <c15:dlblFTEntry>
                      <c15:txfldGUID>{33EA4FD9-04C9-49E3-8B62-19B5A73F2042}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F83-4558-B7D2-414A69AA489D}"/>
                </c:ext>
                <c:ext xmlns:c15="http://schemas.microsoft.com/office/drawing/2012/chart" uri="{CE6537A1-D6FC-4f65-9D91-7224C49458BB}">
                  <c15:dlblFieldTable>
                    <c15:dlblFTEntry>
                      <c15:txfldGUID>{E5A7FCD2-3EF9-4BFA-A3BB-CF7F5BD9239E}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F83-4558-B7D2-414A69AA489D}"/>
                </c:ext>
                <c:ext xmlns:c15="http://schemas.microsoft.com/office/drawing/2012/chart" uri="{CE6537A1-D6FC-4f65-9D91-7224C49458BB}">
                  <c15:dlblFieldTable>
                    <c15:dlblFTEntry>
                      <c15:txfldGUID>{730E65BE-DB96-4A2C-A502-29C29DA0D9EE}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F83-4558-B7D2-414A69AA489D}"/>
                </c:ext>
                <c:ext xmlns:c15="http://schemas.microsoft.com/office/drawing/2012/chart" uri="{CE6537A1-D6FC-4f65-9D91-7224C49458BB}">
                  <c15:dlblFieldTable>
                    <c15:dlblFTEntry>
                      <c15:txfldGUID>{2D9E9092-F740-400F-BC6D-A87B7E2936C6}</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F83-4558-B7D2-414A69AA489D}"/>
                </c:ext>
                <c:ext xmlns:c15="http://schemas.microsoft.com/office/drawing/2012/chart" uri="{CE6537A1-D6FC-4f65-9D91-7224C49458BB}">
                  <c15:dlblFieldTable>
                    <c15:dlblFTEntry>
                      <c15:txfldGUID>{1A3906BB-440F-4535-B12B-4982F75A352A}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F83-4558-B7D2-414A69AA489D}"/>
                </c:ext>
                <c:ext xmlns:c15="http://schemas.microsoft.com/office/drawing/2012/chart" uri="{CE6537A1-D6FC-4f65-9D91-7224C49458BB}">
                  <c15:dlblFieldTable>
                    <c15:dlblFTEntry>
                      <c15:txfldGUID>{3F2B804B-1427-497F-8C6D-A7F1FA63C4B5}</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F83-4558-B7D2-414A69AA489D}"/>
                </c:ext>
                <c:ext xmlns:c15="http://schemas.microsoft.com/office/drawing/2012/chart" uri="{CE6537A1-D6FC-4f65-9D91-7224C49458BB}">
                  <c15:dlblFieldTable>
                    <c15:dlblFTEntry>
                      <c15:txfldGUID>{6BCA361F-32D2-42FD-8ADC-35642AB54495}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53.2</c:v>
                </c:pt>
                <c:pt idx="8">
                  <c:v>54</c:v>
                </c:pt>
                <c:pt idx="16">
                  <c:v>55.6</c:v>
                </c:pt>
                <c:pt idx="24">
                  <c:v>57.2</c:v>
                </c:pt>
                <c:pt idx="32">
                  <c:v>58.5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F83-4558-B7D2-414A69AA48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F83-4558-B7D2-414A69AA489D}"/>
                </c:ext>
                <c:ext xmlns:c15="http://schemas.microsoft.com/office/drawing/2012/chart" uri="{CE6537A1-D6FC-4f65-9D91-7224C49458BB}">
                  <c15:dlblFieldTable>
                    <c15:dlblFTEntry>
                      <c15:txfldGUID>{9842DD00-CAF8-480C-8358-9A53A00016C6}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F83-4558-B7D2-414A69AA489D}"/>
                </c:ext>
                <c:ext xmlns:c15="http://schemas.microsoft.com/office/drawing/2012/chart" uri="{CE6537A1-D6FC-4f65-9D91-7224C49458BB}">
                  <c15:dlblFieldTable>
                    <c15:dlblFTEntry>
                      <c15:txfldGUID>{C42C9C1E-FB26-4DDA-96CF-B4BF485D0099}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F83-4558-B7D2-414A69AA489D}"/>
                </c:ext>
                <c:ext xmlns:c15="http://schemas.microsoft.com/office/drawing/2012/chart" uri="{CE6537A1-D6FC-4f65-9D91-7224C49458BB}">
                  <c15:dlblFieldTable>
                    <c15:dlblFTEntry>
                      <c15:txfldGUID>{4250F19B-854E-42A8-BCB7-1A7BE64F754C}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F83-4558-B7D2-414A69AA489D}"/>
                </c:ext>
                <c:ext xmlns:c15="http://schemas.microsoft.com/office/drawing/2012/chart" uri="{CE6537A1-D6FC-4f65-9D91-7224C49458BB}">
                  <c15:dlblFieldTable>
                    <c15:dlblFTEntry>
                      <c15:txfldGUID>{101C05AE-59D1-4767-ABEB-948AB3661EE5}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F83-4558-B7D2-414A69AA489D}"/>
                </c:ext>
                <c:ext xmlns:c15="http://schemas.microsoft.com/office/drawing/2012/chart" uri="{CE6537A1-D6FC-4f65-9D91-7224C49458BB}">
                  <c15:dlblFieldTable>
                    <c15:dlblFTEntry>
                      <c15:txfldGUID>{7EDD893C-5652-4658-9468-F1C9C00BC265}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F83-4558-B7D2-414A69AA489D}"/>
                </c:ext>
                <c:ext xmlns:c15="http://schemas.microsoft.com/office/drawing/2012/chart" uri="{CE6537A1-D6FC-4f65-9D91-7224C49458BB}">
                  <c15:dlblFieldTable>
                    <c15:dlblFTEntry>
                      <c15:txfldGUID>{4032E06F-CD71-4C8A-91BE-400D206D67D7}</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0681791375817211E-2"/>
                  <c:y val="-7.007158966860871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F83-4558-B7D2-414A69AA489D}"/>
                </c:ext>
                <c:ext xmlns:c15="http://schemas.microsoft.com/office/drawing/2012/chart" uri="{CE6537A1-D6FC-4f65-9D91-7224C49458BB}">
                  <c15:dlblFieldTable>
                    <c15:dlblFTEntry>
                      <c15:txfldGUID>{B25D86B6-3D31-40F3-8801-9F65CEAD3F61}</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3479159743989385E-2"/>
                  <c:y val="-5.9406494543121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F83-4558-B7D2-414A69AA489D}"/>
                </c:ext>
                <c:ext xmlns:c15="http://schemas.microsoft.com/office/drawing/2012/chart" uri="{CE6537A1-D6FC-4f65-9D91-7224C49458BB}">
                  <c15:dlblFieldTable>
                    <c15:dlblFTEntry>
                      <c15:txfldGUID>{63F4C7CC-9D6F-4DE2-AAD7-2CBE9D28AA61}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F83-4558-B7D2-414A69AA489D}"/>
                </c:ext>
                <c:ext xmlns:c15="http://schemas.microsoft.com/office/drawing/2012/chart" uri="{CE6537A1-D6FC-4f65-9D91-7224C49458BB}">
                  <c15:dlblFieldTable>
                    <c15:dlblFTEntry>
                      <c15:txfldGUID>{A5CDCBFB-84E3-44D5-922F-A5F8898890A3}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EF83-4558-B7D2-414A69AA489D}"/>
            </c:ext>
          </c:extLst>
        </c:ser>
        <c:dLbls>
          <c:showLegendKey val="0"/>
          <c:showVal val="1"/>
          <c:showCatName val="0"/>
          <c:showSerName val="0"/>
          <c:showPercent val="0"/>
          <c:showBubbleSize val="0"/>
        </c:dLbls>
        <c:axId val="839593872"/>
        <c:axId val="839602104"/>
      </c:scatterChart>
      <c:valAx>
        <c:axId val="839593872"/>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9602104"/>
        <c:crosses val="autoZero"/>
        <c:crossBetween val="midCat"/>
      </c:valAx>
      <c:valAx>
        <c:axId val="839602104"/>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39593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CC-4927-BDAC-42465F43B399}"/>
                </c:ext>
                <c:ext xmlns:c15="http://schemas.microsoft.com/office/drawing/2012/chart" uri="{CE6537A1-D6FC-4f65-9D91-7224C49458BB}">
                  <c15:dlblFieldTable>
                    <c15:dlblFTEntry>
                      <c15:txfldGUID>{1CA719C2-677D-41D1-8CC5-F848684B9C6B}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CC-4927-BDAC-42465F43B399}"/>
                </c:ext>
                <c:ext xmlns:c15="http://schemas.microsoft.com/office/drawing/2012/chart" uri="{CE6537A1-D6FC-4f65-9D91-7224C49458BB}">
                  <c15:dlblFieldTable>
                    <c15:dlblFTEntry>
                      <c15:txfldGUID>{472A6305-4863-42EE-90C8-2A102C59B74B}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CC-4927-BDAC-42465F43B399}"/>
                </c:ext>
                <c:ext xmlns:c15="http://schemas.microsoft.com/office/drawing/2012/chart" uri="{CE6537A1-D6FC-4f65-9D91-7224C49458BB}">
                  <c15:dlblFieldTable>
                    <c15:dlblFTEntry>
                      <c15:txfldGUID>{266B7262-0011-4706-935D-26B48E568499}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CC-4927-BDAC-42465F43B399}"/>
                </c:ext>
                <c:ext xmlns:c15="http://schemas.microsoft.com/office/drawing/2012/chart" uri="{CE6537A1-D6FC-4f65-9D91-7224C49458BB}">
                  <c15:dlblFieldTable>
                    <c15:dlblFTEntry>
                      <c15:txfldGUID>{5BCF840B-5270-40DB-8641-E7E601E69E5E}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CC-4927-BDAC-42465F43B399}"/>
                </c:ext>
                <c:ext xmlns:c15="http://schemas.microsoft.com/office/drawing/2012/chart" uri="{CE6537A1-D6FC-4f65-9D91-7224C49458BB}">
                  <c15:dlblFieldTable>
                    <c15:dlblFTEntry>
                      <c15:txfldGUID>{57756A30-F6F0-4344-8176-0C055DBD0FE9}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CC-4927-BDAC-42465F43B399}"/>
                </c:ext>
                <c:ext xmlns:c15="http://schemas.microsoft.com/office/drawing/2012/chart" uri="{CE6537A1-D6FC-4f65-9D91-7224C49458BB}">
                  <c15:dlblFieldTable>
                    <c15:dlblFTEntry>
                      <c15:txfldGUID>{A71AEC5F-C746-42F5-BC6B-BD53EC977175}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CC-4927-BDAC-42465F43B399}"/>
                </c:ext>
                <c:ext xmlns:c15="http://schemas.microsoft.com/office/drawing/2012/chart" uri="{CE6537A1-D6FC-4f65-9D91-7224C49458BB}">
                  <c15:dlblFieldTable>
                    <c15:dlblFTEntry>
                      <c15:txfldGUID>{B2858331-00D3-42A9-9153-C0BBBF945180}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CC-4927-BDAC-42465F43B399}"/>
                </c:ext>
                <c:ext xmlns:c15="http://schemas.microsoft.com/office/drawing/2012/chart" uri="{CE6537A1-D6FC-4f65-9D91-7224C49458BB}">
                  <c15:dlblFieldTable>
                    <c15:dlblFTEntry>
                      <c15:txfldGUID>{B7838568-DE65-4556-B7A5-2CF9AADD3613}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CC-4927-BDAC-42465F43B399}"/>
                </c:ext>
                <c:ext xmlns:c15="http://schemas.microsoft.com/office/drawing/2012/chart" uri="{CE6537A1-D6FC-4f65-9D91-7224C49458BB}">
                  <c15:dlblFieldTable>
                    <c15:dlblFTEntry>
                      <c15:txfldGUID>{89B7FB43-7C8A-4C28-8562-212D98F5038C}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6.3</c:v>
                </c:pt>
                <c:pt idx="16">
                  <c:v>5.7</c:v>
                </c:pt>
                <c:pt idx="24">
                  <c:v>4.7</c:v>
                </c:pt>
                <c:pt idx="32">
                  <c:v>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BCC-4927-BDAC-42465F43B3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CC-4927-BDAC-42465F43B399}"/>
                </c:ext>
                <c:ext xmlns:c15="http://schemas.microsoft.com/office/drawing/2012/chart" uri="{CE6537A1-D6FC-4f65-9D91-7224C49458BB}">
                  <c15:dlblFieldTable>
                    <c15:dlblFTEntry>
                      <c15:txfldGUID>{AD81E469-A1D9-49F4-8510-D3041D9731CC}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CC-4927-BDAC-42465F43B399}"/>
                </c:ext>
                <c:ext xmlns:c15="http://schemas.microsoft.com/office/drawing/2012/chart" uri="{CE6537A1-D6FC-4f65-9D91-7224C49458BB}">
                  <c15:dlblFieldTable>
                    <c15:dlblFTEntry>
                      <c15:txfldGUID>{0DB9694F-C6B7-47CA-9956-7E522D3EC7DF}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CC-4927-BDAC-42465F43B399}"/>
                </c:ext>
                <c:ext xmlns:c15="http://schemas.microsoft.com/office/drawing/2012/chart" uri="{CE6537A1-D6FC-4f65-9D91-7224C49458BB}">
                  <c15:dlblFieldTable>
                    <c15:dlblFTEntry>
                      <c15:txfldGUID>{59C16D55-BC5E-46BE-967D-3C1135417833}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CC-4927-BDAC-42465F43B399}"/>
                </c:ext>
                <c:ext xmlns:c15="http://schemas.microsoft.com/office/drawing/2012/chart" uri="{CE6537A1-D6FC-4f65-9D91-7224C49458BB}">
                  <c15:dlblFieldTable>
                    <c15:dlblFTEntry>
                      <c15:txfldGUID>{F7E553FA-E6D4-436A-96A2-5137A5284BED}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CC-4927-BDAC-42465F43B399}"/>
                </c:ext>
                <c:ext xmlns:c15="http://schemas.microsoft.com/office/drawing/2012/chart" uri="{CE6537A1-D6FC-4f65-9D91-7224C49458BB}">
                  <c15:dlblFieldTable>
                    <c15:dlblFTEntry>
                      <c15:txfldGUID>{A7AA5C07-5938-449F-B0C7-004CFA63455D}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CC-4927-BDAC-42465F43B399}"/>
                </c:ext>
                <c:ext xmlns:c15="http://schemas.microsoft.com/office/drawing/2012/chart" uri="{CE6537A1-D6FC-4f65-9D91-7224C49458BB}">
                  <c15:dlblFieldTable>
                    <c15:dlblFTEntry>
                      <c15:txfldGUID>{DEA6D5FC-05FC-46A7-BD32-E9621C5A884C}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CC-4927-BDAC-42465F43B399}"/>
                </c:ext>
                <c:ext xmlns:c15="http://schemas.microsoft.com/office/drawing/2012/chart" uri="{CE6537A1-D6FC-4f65-9D91-7224C49458BB}">
                  <c15:dlblFieldTable>
                    <c15:dlblFTEntry>
                      <c15:txfldGUID>{B9F918CF-CDC0-4168-A0F5-A66605E06B69}</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CC-4927-BDAC-42465F43B399}"/>
                </c:ext>
                <c:ext xmlns:c15="http://schemas.microsoft.com/office/drawing/2012/chart" uri="{CE6537A1-D6FC-4f65-9D91-7224C49458BB}">
                  <c15:dlblFieldTable>
                    <c15:dlblFTEntry>
                      <c15:txfldGUID>{83C95D57-29D3-402F-8FFE-8BCFF55BC58D}</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CC-4927-BDAC-42465F43B399}"/>
                </c:ext>
                <c:ext xmlns:c15="http://schemas.microsoft.com/office/drawing/2012/chart" uri="{CE6537A1-D6FC-4f65-9D91-7224C49458BB}">
                  <c15:dlblFieldTable>
                    <c15:dlblFTEntry>
                      <c15:txfldGUID>{F0CEA16A-7B33-444E-A1E8-499D9B3391A8}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EBCC-4927-BDAC-42465F43B399}"/>
            </c:ext>
          </c:extLst>
        </c:ser>
        <c:dLbls>
          <c:showLegendKey val="0"/>
          <c:showVal val="1"/>
          <c:showCatName val="0"/>
          <c:showSerName val="0"/>
          <c:showPercent val="0"/>
          <c:showBubbleSize val="0"/>
        </c:dLbls>
        <c:axId val="839595440"/>
        <c:axId val="839595832"/>
      </c:scatterChart>
      <c:valAx>
        <c:axId val="839595440"/>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9595832"/>
        <c:crosses val="autoZero"/>
        <c:crossBetween val="midCat"/>
      </c:valAx>
      <c:valAx>
        <c:axId val="839595832"/>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395954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実質公債比率の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か年平均は年々減少傾向にある。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）に関しては、前年度と比較して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282,649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、中でも減少幅が大きかったものは、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地方債借入額の抑制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や繰上償還の実施</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などにより元利償還金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182,738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千円の減、そして組合等が起こした地方債の元利償還金に対する負担金等が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北松北部環境組合における地方債償還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が令和元年度で終了したことによる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54,509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また、控除財源である算入公債費等（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に関して、現在、活用している地方債は、交付税措置率が高い有利なものが中心としているが合併特例事業債の発行可能額が減少していることもあり、前年度に比べ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54,031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分子合計は前年度と比較し、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228,618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千円の減額となり、令和元年度の実質公債比率は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満期一括償還地方債の借入は無し。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年度以降発生していない。将来負担額（</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に関して、一般会計等に係る地方債の現在高は、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地域総合整備資金貸付事業債や新しいまちづくり基金の積み増しに係る合併特例債の発行により、償還を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地方債の発行を行った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830,744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年度に融資償還助成金の繰上償還を実施したことにより発生していない。</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また、公営企業債等繰入見込額については、水道事業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及び病院事業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新規発行債の減少や、工業団地事業において用地完売による企業債の全額繰上償還もあり全体で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184,990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控除財源である充当可能財源等（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積立による充当可能基金の増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289,063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千円をはじめ、全体で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619,894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千円増加し、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将来負担比率は、前年度に引き続き発生していない。</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長崎県平戸市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した基金の主なものは、</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新しいまちづくり基金と「やらんば！平戸」応援基金</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で、</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新しいまちづくり基金は、</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合併特例債を活用した</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積み増し</a:t>
          </a:r>
          <a:r>
            <a:rPr kumimoji="1"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792,395</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千円</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及び利子等</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1,248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千円</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の積立て</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793,643</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千</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円の増加</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「やらんば！平戸」応援基金は、寄附金</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自体は前年度より減少したものの、</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事業への繰入額（総合戦略に掲げる最重点主要施策へ充当）が</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減少した</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ことから積立金残高が</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243,043</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千円</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増加</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し、令和</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２</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年度末の残高は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3,462,274</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千円とな</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り、基金全体の約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％を占めている。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また、減少した基金の主なものは減債基金</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で、</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工業団地事業の宅地完売</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よる地方債全額繰上償還に伴</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い</a:t>
          </a:r>
          <a:r>
            <a:rPr kumimoji="1"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294,816</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千円を取り崩したことが要因であり、任意の積立金等と差し引き</a:t>
          </a:r>
          <a:r>
            <a:rPr kumimoji="1"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94,816</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千円の減</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となった。</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基金全体としては、令和</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２</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年度末の基金残高は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12,336,209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千円で、</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持続可能な財政運営を行うために、国の動向を注視しながら積立や活用を行っていく予定である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また、定期預金等の利率が低下している状況を踏まえ、基金を原資とした各種債権の購入等、運用方法を検討し有効活用を図る。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ふるさと納税による寄附金を原資とし、産業の振興と人口減少抑制に取り組む施策の推進</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・新しいまちづくり基金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平戸市、生月町、田平町及び大島村の合併に伴う、市民の一体感の醸成と地域の個性あるまちづくり推進</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・ひらどふれあい福祉基金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地域における福祉活動の促進、快適な生活環境の形成及び保健福祉の増進</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・ひらど生き活きまちづくり基金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市民が夢とゆとりをもっていきいきと暮らす活気みなぎるまちを目指し、地域の特性を生かしたまちづくり推進</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・再生可能エネルギー活用離島活性化基金　：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本市の自然環境が生み出す再生可能エネルギーを活用し、離島の特性を活かしたまちづくりと産業振興</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寄附金び利子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850,786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千円の積立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による増加と</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総合戦略に掲げる最重点主要施策に</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607,743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千円を充当</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・新しいまちづくり基金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合併特例債を活用した積立金</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792,395</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千円及び</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利子</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1,248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・ひらどふれあい福祉基金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利子等</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2,178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積立てによる増加と高齢者いきいきおでかけ支援事業等に</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18,695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千円を充当</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・ひらど生き活きまちづくり基金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利子等</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積立てによる増加と</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協働によるまちづくり支援事業やにぎわいづくり支援事業等に</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5,010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千円の充当</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・再生可能エネルギー活用離島活性化基金　：　利子等</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積立てによる増加と離島航路対策関係等に</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19,763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千円の充当</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各基金の目的に応じ、基金活用に応じた効果的な予算配分を行うよう努め、国の動向を注視しながら積立や活用を行っていく予定である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利子</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4,593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積立てにより増加した。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endParaRPr>
        </a:p>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財政健全化計画に基づき、財政調整基金の残高が、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令和５</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年度末時点で標準財政規模の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確保に努める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繰越金による任意積立金</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150,000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千円及び</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利子</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3,497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千円の積立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り増、工業団地事業の宅地完売による地方債全額繰上償還に伴う繰入れで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294,816</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千円の減、これにより前年度から基金残高は減少した。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財政健全化計画に基づき、縁故債について普通交付税の算定替と一本算定の乖離額の範囲内で繰上償還を実施して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きたが、今後も後年度の負担軽減を図るため、減債基金を活用し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繰上償還の実施を検討している。また、同計画に基づき、減債基金の残高</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について令和５</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年度末時点で市債残高の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30,265
30,106
235.12
31,875,839
31,297,215
131,369
13,102,154
26,851,738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月に策定した公共施設等総合管理計画において、公共施設の量や質の適正化により、更新費用を約</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％削減するという目標を掲げ、老朽化した施設の統廃合や複合化、長寿命化を進めている。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有形固定資産減価償却率については、年々上昇傾向にはあるものの、令和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58.5</a:t>
          </a:r>
          <a:r>
            <a:rPr kumimoji="1" lang="ja-JP" altLang="en-US" sz="1100">
              <a:latin typeface="ＭＳ Ｐゴシック" panose="020B0600070205080204" pitchFamily="50" charset="-128"/>
              <a:ea typeface="ＭＳ Ｐゴシック" panose="020B0600070205080204" pitchFamily="50" charset="-128"/>
            </a:rPr>
            <a:t>％で類似団体平均を下回っている。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3" name="直線コネクタ 7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5" name="直線コネクタ 7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7" name="直線コネクタ 7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80" name="フローチャート: 判断 7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2" name="フローチャート: 判断 8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83" name="フローチャート: 判断 8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161290</xdr:rowOff>
    </xdr:from>
    <xdr:to>
      <xdr:col>23</xdr:col>
      <xdr:colOff>136525</xdr:colOff>
      <xdr:row>29</xdr:row>
      <xdr:rowOff>91440</xdr:rowOff>
    </xdr:to>
    <xdr:sp macro="" textlink="">
      <xdr:nvSpPr>
        <xdr:cNvPr id="89" name="楕円 88"/>
        <xdr:cNvSpPr/>
      </xdr:nvSpPr>
      <xdr:spPr>
        <a:xfrm>
          <a:off x="47117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12717</xdr:rowOff>
    </xdr:from>
    <xdr:ext cx="405111" cy="259045"/>
    <xdr:sp macro="" textlink="">
      <xdr:nvSpPr>
        <xdr:cNvPr id="90" name="有形固定資産減価償却率該当値テキスト"/>
        <xdr:cNvSpPr txBox="1"/>
      </xdr:nvSpPr>
      <xdr:spPr>
        <a:xfrm>
          <a:off x="4813300"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133223</xdr:rowOff>
    </xdr:from>
    <xdr:to>
      <xdr:col>19</xdr:col>
      <xdr:colOff>187325</xdr:colOff>
      <xdr:row>29</xdr:row>
      <xdr:rowOff>63373</xdr:rowOff>
    </xdr:to>
    <xdr:sp macro="" textlink="">
      <xdr:nvSpPr>
        <xdr:cNvPr id="91" name="楕円 90"/>
        <xdr:cNvSpPr/>
      </xdr:nvSpPr>
      <xdr:spPr>
        <a:xfrm>
          <a:off x="4000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12573</xdr:rowOff>
    </xdr:from>
    <xdr:to>
      <xdr:col>23</xdr:col>
      <xdr:colOff>85725</xdr:colOff>
      <xdr:row>29</xdr:row>
      <xdr:rowOff>40640</xdr:rowOff>
    </xdr:to>
    <xdr:cxnSp macro="">
      <xdr:nvCxnSpPr>
        <xdr:cNvPr id="92" name="直線コネクタ 91"/>
        <xdr:cNvCxnSpPr/>
      </xdr:nvCxnSpPr>
      <xdr:spPr>
        <a:xfrm>
          <a:off x="4051300" y="5756148"/>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98679</xdr:rowOff>
    </xdr:from>
    <xdr:to>
      <xdr:col>15</xdr:col>
      <xdr:colOff>187325</xdr:colOff>
      <xdr:row>29</xdr:row>
      <xdr:rowOff>28829</xdr:rowOff>
    </xdr:to>
    <xdr:sp macro="" textlink="">
      <xdr:nvSpPr>
        <xdr:cNvPr id="93" name="楕円 92"/>
        <xdr:cNvSpPr/>
      </xdr:nvSpPr>
      <xdr:spPr>
        <a:xfrm>
          <a:off x="3238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149479</xdr:rowOff>
    </xdr:from>
    <xdr:to>
      <xdr:col>19</xdr:col>
      <xdr:colOff>136525</xdr:colOff>
      <xdr:row>29</xdr:row>
      <xdr:rowOff>12573</xdr:rowOff>
    </xdr:to>
    <xdr:cxnSp macro="">
      <xdr:nvCxnSpPr>
        <xdr:cNvPr id="94" name="直線コネクタ 93"/>
        <xdr:cNvCxnSpPr/>
      </xdr:nvCxnSpPr>
      <xdr:spPr>
        <a:xfrm>
          <a:off x="3289300" y="572160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95" name="楕円 94"/>
        <xdr:cNvSpPr/>
      </xdr:nvSpPr>
      <xdr:spPr>
        <a:xfrm>
          <a:off x="247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28</xdr:row>
      <xdr:rowOff>149479</xdr:rowOff>
    </xdr:to>
    <xdr:cxnSp macro="">
      <xdr:nvCxnSpPr>
        <xdr:cNvPr id="96" name="直線コネクタ 95"/>
        <xdr:cNvCxnSpPr/>
      </xdr:nvCxnSpPr>
      <xdr:spPr>
        <a:xfrm>
          <a:off x="2527300" y="568706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46863</xdr:rowOff>
    </xdr:from>
    <xdr:to>
      <xdr:col>7</xdr:col>
      <xdr:colOff>187325</xdr:colOff>
      <xdr:row>28</xdr:row>
      <xdr:rowOff>148463</xdr:rowOff>
    </xdr:to>
    <xdr:sp macro="" textlink="">
      <xdr:nvSpPr>
        <xdr:cNvPr id="97" name="楕円 96"/>
        <xdr:cNvSpPr/>
      </xdr:nvSpPr>
      <xdr:spPr>
        <a:xfrm>
          <a:off x="17145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97663</xdr:rowOff>
    </xdr:from>
    <xdr:to>
      <xdr:col>11</xdr:col>
      <xdr:colOff>136525</xdr:colOff>
      <xdr:row>28</xdr:row>
      <xdr:rowOff>114935</xdr:rowOff>
    </xdr:to>
    <xdr:cxnSp macro="">
      <xdr:nvCxnSpPr>
        <xdr:cNvPr id="98" name="直線コネクタ 97"/>
        <xdr:cNvCxnSpPr/>
      </xdr:nvCxnSpPr>
      <xdr:spPr>
        <a:xfrm>
          <a:off x="1765300" y="566978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9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10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10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10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79900</xdr:rowOff>
    </xdr:from>
    <xdr:ext cx="405111" cy="259045"/>
    <xdr:sp macro="" textlink="">
      <xdr:nvSpPr>
        <xdr:cNvPr id="103" name="n_1mainValue有形固定資産減価償却率"/>
        <xdr:cNvSpPr txBox="1"/>
      </xdr:nvSpPr>
      <xdr:spPr>
        <a:xfrm>
          <a:off x="38360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45356</xdr:rowOff>
    </xdr:from>
    <xdr:ext cx="405111" cy="259045"/>
    <xdr:sp macro="" textlink="">
      <xdr:nvSpPr>
        <xdr:cNvPr id="104" name="n_2mainValue有形固定資産減価償却率"/>
        <xdr:cNvSpPr txBox="1"/>
      </xdr:nvSpPr>
      <xdr:spPr>
        <a:xfrm>
          <a:off x="30867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105" name="n_3mainValue有形固定資産減価償却率"/>
        <xdr:cNvSpPr txBox="1"/>
      </xdr:nvSpPr>
      <xdr:spPr>
        <a:xfrm>
          <a:off x="2324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164990</xdr:rowOff>
    </xdr:from>
    <xdr:ext cx="405111" cy="259045"/>
    <xdr:sp macro="" textlink="">
      <xdr:nvSpPr>
        <xdr:cNvPr id="106" name="n_4mainValue有形固定資産減価償却率"/>
        <xdr:cNvSpPr txBox="1"/>
      </xdr:nvSpPr>
      <xdr:spPr>
        <a:xfrm>
          <a:off x="1562744" y="539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平均を下回っている。これは地方債の新規発行の抑制や既発債の繰上償還、充当可能基金の増加によるものである。今後も、必要に応じた繰上償還や交付税措置が有利な起債の活用を行いながら、将来的な負担の抑制を図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7" name="直線コネクタ 13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9" name="直線コネクタ 13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1" name="直線コネクタ 14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4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3" name="フローチャート: 判断 14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4" name="フローチャート: 判断 14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5" name="フローチャート: 判断 14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6" name="フローチャート: 判断 14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7" name="フローチャート: 判断 14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94772</xdr:rowOff>
    </xdr:from>
    <xdr:to>
      <xdr:col>76</xdr:col>
      <xdr:colOff>73025</xdr:colOff>
      <xdr:row>29</xdr:row>
      <xdr:rowOff>24922</xdr:rowOff>
    </xdr:to>
    <xdr:sp macro="" textlink="">
      <xdr:nvSpPr>
        <xdr:cNvPr id="153" name="楕円 152"/>
        <xdr:cNvSpPr/>
      </xdr:nvSpPr>
      <xdr:spPr>
        <a:xfrm>
          <a:off x="14744700" y="56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117649</xdr:rowOff>
    </xdr:from>
    <xdr:ext cx="469744" cy="259045"/>
    <xdr:sp macro="" textlink="">
      <xdr:nvSpPr>
        <xdr:cNvPr id="154" name="債務償還比率該当値テキスト"/>
        <xdr:cNvSpPr txBox="1"/>
      </xdr:nvSpPr>
      <xdr:spPr>
        <a:xfrm>
          <a:off x="14846300" y="551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101147</xdr:rowOff>
    </xdr:from>
    <xdr:to>
      <xdr:col>72</xdr:col>
      <xdr:colOff>123825</xdr:colOff>
      <xdr:row>29</xdr:row>
      <xdr:rowOff>31297</xdr:rowOff>
    </xdr:to>
    <xdr:sp macro="" textlink="">
      <xdr:nvSpPr>
        <xdr:cNvPr id="155" name="楕円 154"/>
        <xdr:cNvSpPr/>
      </xdr:nvSpPr>
      <xdr:spPr>
        <a:xfrm>
          <a:off x="14033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145572</xdr:rowOff>
    </xdr:from>
    <xdr:to>
      <xdr:col>76</xdr:col>
      <xdr:colOff>22225</xdr:colOff>
      <xdr:row>28</xdr:row>
      <xdr:rowOff>151947</xdr:rowOff>
    </xdr:to>
    <xdr:cxnSp macro="">
      <xdr:nvCxnSpPr>
        <xdr:cNvPr id="156" name="直線コネクタ 155"/>
        <xdr:cNvCxnSpPr/>
      </xdr:nvCxnSpPr>
      <xdr:spPr>
        <a:xfrm flipV="1">
          <a:off x="14084300" y="5717697"/>
          <a:ext cx="711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93641</xdr:rowOff>
    </xdr:from>
    <xdr:to>
      <xdr:col>68</xdr:col>
      <xdr:colOff>123825</xdr:colOff>
      <xdr:row>29</xdr:row>
      <xdr:rowOff>23791</xdr:rowOff>
    </xdr:to>
    <xdr:sp macro="" textlink="">
      <xdr:nvSpPr>
        <xdr:cNvPr id="157" name="楕円 156"/>
        <xdr:cNvSpPr/>
      </xdr:nvSpPr>
      <xdr:spPr>
        <a:xfrm>
          <a:off x="13271500" y="56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144441</xdr:rowOff>
    </xdr:from>
    <xdr:to>
      <xdr:col>72</xdr:col>
      <xdr:colOff>73025</xdr:colOff>
      <xdr:row>28</xdr:row>
      <xdr:rowOff>151947</xdr:rowOff>
    </xdr:to>
    <xdr:cxnSp macro="">
      <xdr:nvCxnSpPr>
        <xdr:cNvPr id="158" name="直線コネクタ 157"/>
        <xdr:cNvCxnSpPr/>
      </xdr:nvCxnSpPr>
      <xdr:spPr>
        <a:xfrm>
          <a:off x="13322300" y="5716566"/>
          <a:ext cx="762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100632</xdr:rowOff>
    </xdr:from>
    <xdr:to>
      <xdr:col>64</xdr:col>
      <xdr:colOff>123825</xdr:colOff>
      <xdr:row>29</xdr:row>
      <xdr:rowOff>30782</xdr:rowOff>
    </xdr:to>
    <xdr:sp macro="" textlink="">
      <xdr:nvSpPr>
        <xdr:cNvPr id="159" name="楕円 158"/>
        <xdr:cNvSpPr/>
      </xdr:nvSpPr>
      <xdr:spPr>
        <a:xfrm>
          <a:off x="12509500" y="56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144441</xdr:rowOff>
    </xdr:from>
    <xdr:to>
      <xdr:col>68</xdr:col>
      <xdr:colOff>73025</xdr:colOff>
      <xdr:row>28</xdr:row>
      <xdr:rowOff>151432</xdr:rowOff>
    </xdr:to>
    <xdr:cxnSp macro="">
      <xdr:nvCxnSpPr>
        <xdr:cNvPr id="160" name="直線コネクタ 159"/>
        <xdr:cNvCxnSpPr/>
      </xdr:nvCxnSpPr>
      <xdr:spPr>
        <a:xfrm flipV="1">
          <a:off x="12560300" y="5716566"/>
          <a:ext cx="762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104334</xdr:rowOff>
    </xdr:from>
    <xdr:to>
      <xdr:col>60</xdr:col>
      <xdr:colOff>123825</xdr:colOff>
      <xdr:row>29</xdr:row>
      <xdr:rowOff>34484</xdr:rowOff>
    </xdr:to>
    <xdr:sp macro="" textlink="">
      <xdr:nvSpPr>
        <xdr:cNvPr id="161" name="楕円 160"/>
        <xdr:cNvSpPr/>
      </xdr:nvSpPr>
      <xdr:spPr>
        <a:xfrm>
          <a:off x="11747500" y="56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151432</xdr:rowOff>
    </xdr:from>
    <xdr:to>
      <xdr:col>64</xdr:col>
      <xdr:colOff>73025</xdr:colOff>
      <xdr:row>28</xdr:row>
      <xdr:rowOff>155134</xdr:rowOff>
    </xdr:to>
    <xdr:cxnSp macro="">
      <xdr:nvCxnSpPr>
        <xdr:cNvPr id="162" name="直線コネクタ 161"/>
        <xdr:cNvCxnSpPr/>
      </xdr:nvCxnSpPr>
      <xdr:spPr>
        <a:xfrm flipV="1">
          <a:off x="11798300" y="5723557"/>
          <a:ext cx="762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63" name="n_1aveValue債務償還比率"/>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4"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5"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6"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47824</xdr:rowOff>
    </xdr:from>
    <xdr:ext cx="469744" cy="259045"/>
    <xdr:sp macro="" textlink="">
      <xdr:nvSpPr>
        <xdr:cNvPr id="167" name="n_1mainValue債務償還比率"/>
        <xdr:cNvSpPr txBox="1"/>
      </xdr:nvSpPr>
      <xdr:spPr>
        <a:xfrm>
          <a:off x="13836727" y="544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40318</xdr:rowOff>
    </xdr:from>
    <xdr:ext cx="469744" cy="259045"/>
    <xdr:sp macro="" textlink="">
      <xdr:nvSpPr>
        <xdr:cNvPr id="168" name="n_2mainValue債務償還比率"/>
        <xdr:cNvSpPr txBox="1"/>
      </xdr:nvSpPr>
      <xdr:spPr>
        <a:xfrm>
          <a:off x="13087427" y="54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47309</xdr:rowOff>
    </xdr:from>
    <xdr:ext cx="469744" cy="259045"/>
    <xdr:sp macro="" textlink="">
      <xdr:nvSpPr>
        <xdr:cNvPr id="169" name="n_3mainValue債務償還比率"/>
        <xdr:cNvSpPr txBox="1"/>
      </xdr:nvSpPr>
      <xdr:spPr>
        <a:xfrm>
          <a:off x="12325427" y="544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51011</xdr:rowOff>
    </xdr:from>
    <xdr:ext cx="469744" cy="259045"/>
    <xdr:sp macro="" textlink="">
      <xdr:nvSpPr>
        <xdr:cNvPr id="170" name="n_4mainValue債務償還比率"/>
        <xdr:cNvSpPr txBox="1"/>
      </xdr:nvSpPr>
      <xdr:spPr>
        <a:xfrm>
          <a:off x="11563427" y="54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30,265
30,106
235.12
31,875,839
31,297,215
131,369
13,102,154
26,851,738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3" name="楕円 72"/>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137812</xdr:rowOff>
    </xdr:from>
    <xdr:ext cx="405111" cy="259045"/>
    <xdr:sp macro="" textlink="">
      <xdr:nvSpPr>
        <xdr:cNvPr id="74" name="【道路】&#10;有形固定資産減価償却率該当値テキスト"/>
        <xdr:cNvSpPr txBox="1"/>
      </xdr:nvSpPr>
      <xdr:spPr>
        <a:xfrm>
          <a:off x="4673600"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5" name="楕円 74"/>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165735</xdr:rowOff>
    </xdr:to>
    <xdr:cxnSp macro="">
      <xdr:nvCxnSpPr>
        <xdr:cNvPr id="76" name="直線コネクタ 75"/>
        <xdr:cNvCxnSpPr/>
      </xdr:nvCxnSpPr>
      <xdr:spPr>
        <a:xfrm>
          <a:off x="3797300" y="64750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7" name="楕円 76"/>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131445</xdr:rowOff>
    </xdr:to>
    <xdr:cxnSp macro="">
      <xdr:nvCxnSpPr>
        <xdr:cNvPr id="78" name="直線コネクタ 77"/>
        <xdr:cNvCxnSpPr/>
      </xdr:nvCxnSpPr>
      <xdr:spPr>
        <a:xfrm>
          <a:off x="2908300" y="644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9" name="楕円 78"/>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97155</xdr:rowOff>
    </xdr:to>
    <xdr:cxnSp macro="">
      <xdr:nvCxnSpPr>
        <xdr:cNvPr id="80" name="直線コネクタ 79"/>
        <xdr:cNvCxnSpPr/>
      </xdr:nvCxnSpPr>
      <xdr:spPr>
        <a:xfrm>
          <a:off x="2019300" y="6408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154940</xdr:rowOff>
    </xdr:from>
    <xdr:to>
      <xdr:col>6</xdr:col>
      <xdr:colOff>38100</xdr:colOff>
      <xdr:row>37</xdr:row>
      <xdr:rowOff>85090</xdr:rowOff>
    </xdr:to>
    <xdr:sp macro="" textlink="">
      <xdr:nvSpPr>
        <xdr:cNvPr id="81" name="楕円 80"/>
        <xdr:cNvSpPr/>
      </xdr:nvSpPr>
      <xdr:spPr>
        <a:xfrm>
          <a:off x="107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34290</xdr:rowOff>
    </xdr:from>
    <xdr:to>
      <xdr:col>10</xdr:col>
      <xdr:colOff>114300</xdr:colOff>
      <xdr:row>37</xdr:row>
      <xdr:rowOff>64770</xdr:rowOff>
    </xdr:to>
    <xdr:cxnSp macro="">
      <xdr:nvCxnSpPr>
        <xdr:cNvPr id="82" name="直線コネクタ 81"/>
        <xdr:cNvCxnSpPr/>
      </xdr:nvCxnSpPr>
      <xdr:spPr>
        <a:xfrm>
          <a:off x="1130300" y="6377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87" name="n_1mainValue【道路】&#10;有形固定資産減価償却率"/>
        <xdr:cNvSpPr txBox="1"/>
      </xdr:nvSpPr>
      <xdr:spPr>
        <a:xfrm>
          <a:off x="3582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164482</xdr:rowOff>
    </xdr:from>
    <xdr:ext cx="405111" cy="259045"/>
    <xdr:sp macro="" textlink="">
      <xdr:nvSpPr>
        <xdr:cNvPr id="88" name="n_2mainValue【道路】&#10;有形固定資産減価償却率"/>
        <xdr:cNvSpPr txBox="1"/>
      </xdr:nvSpPr>
      <xdr:spPr>
        <a:xfrm>
          <a:off x="2705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89" name="n_3mainValue【道路】&#10;有形固定資産減価償却率"/>
        <xdr:cNvSpPr txBox="1"/>
      </xdr:nvSpPr>
      <xdr:spPr>
        <a:xfrm>
          <a:off x="1816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90" name="n_4main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104289</xdr:rowOff>
    </xdr:from>
    <xdr:to>
      <xdr:col>55</xdr:col>
      <xdr:colOff>50800</xdr:colOff>
      <xdr:row>40</xdr:row>
      <xdr:rowOff>34439</xdr:rowOff>
    </xdr:to>
    <xdr:sp macro="" textlink="">
      <xdr:nvSpPr>
        <xdr:cNvPr id="132" name="楕円 131"/>
        <xdr:cNvSpPr/>
      </xdr:nvSpPr>
      <xdr:spPr>
        <a:xfrm>
          <a:off x="10426700" y="67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127166</xdr:rowOff>
    </xdr:from>
    <xdr:ext cx="534377" cy="259045"/>
    <xdr:sp macro="" textlink="">
      <xdr:nvSpPr>
        <xdr:cNvPr id="133" name="【道路】&#10;一人当たり延長該当値テキスト"/>
        <xdr:cNvSpPr txBox="1"/>
      </xdr:nvSpPr>
      <xdr:spPr>
        <a:xfrm>
          <a:off x="10515600" y="66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113585</xdr:rowOff>
    </xdr:from>
    <xdr:to>
      <xdr:col>50</xdr:col>
      <xdr:colOff>165100</xdr:colOff>
      <xdr:row>40</xdr:row>
      <xdr:rowOff>43735</xdr:rowOff>
    </xdr:to>
    <xdr:sp macro="" textlink="">
      <xdr:nvSpPr>
        <xdr:cNvPr id="134" name="楕円 133"/>
        <xdr:cNvSpPr/>
      </xdr:nvSpPr>
      <xdr:spPr>
        <a:xfrm>
          <a:off x="9588500" y="680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155089</xdr:rowOff>
    </xdr:from>
    <xdr:to>
      <xdr:col>55</xdr:col>
      <xdr:colOff>0</xdr:colOff>
      <xdr:row>39</xdr:row>
      <xdr:rowOff>164385</xdr:rowOff>
    </xdr:to>
    <xdr:cxnSp macro="">
      <xdr:nvCxnSpPr>
        <xdr:cNvPr id="135" name="直線コネクタ 134"/>
        <xdr:cNvCxnSpPr/>
      </xdr:nvCxnSpPr>
      <xdr:spPr>
        <a:xfrm flipV="1">
          <a:off x="9639300" y="6841639"/>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122413</xdr:rowOff>
    </xdr:from>
    <xdr:to>
      <xdr:col>46</xdr:col>
      <xdr:colOff>38100</xdr:colOff>
      <xdr:row>40</xdr:row>
      <xdr:rowOff>52563</xdr:rowOff>
    </xdr:to>
    <xdr:sp macro="" textlink="">
      <xdr:nvSpPr>
        <xdr:cNvPr id="136" name="楕円 135"/>
        <xdr:cNvSpPr/>
      </xdr:nvSpPr>
      <xdr:spPr>
        <a:xfrm>
          <a:off x="8699500" y="680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164385</xdr:rowOff>
    </xdr:from>
    <xdr:to>
      <xdr:col>50</xdr:col>
      <xdr:colOff>114300</xdr:colOff>
      <xdr:row>40</xdr:row>
      <xdr:rowOff>1763</xdr:rowOff>
    </xdr:to>
    <xdr:cxnSp macro="">
      <xdr:nvCxnSpPr>
        <xdr:cNvPr id="137" name="直線コネクタ 136"/>
        <xdr:cNvCxnSpPr/>
      </xdr:nvCxnSpPr>
      <xdr:spPr>
        <a:xfrm flipV="1">
          <a:off x="8750300" y="6850935"/>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130328</xdr:rowOff>
    </xdr:from>
    <xdr:to>
      <xdr:col>41</xdr:col>
      <xdr:colOff>101600</xdr:colOff>
      <xdr:row>40</xdr:row>
      <xdr:rowOff>60478</xdr:rowOff>
    </xdr:to>
    <xdr:sp macro="" textlink="">
      <xdr:nvSpPr>
        <xdr:cNvPr id="138" name="楕円 137"/>
        <xdr:cNvSpPr/>
      </xdr:nvSpPr>
      <xdr:spPr>
        <a:xfrm>
          <a:off x="7810500" y="68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1763</xdr:rowOff>
    </xdr:from>
    <xdr:to>
      <xdr:col>45</xdr:col>
      <xdr:colOff>177800</xdr:colOff>
      <xdr:row>40</xdr:row>
      <xdr:rowOff>9678</xdr:rowOff>
    </xdr:to>
    <xdr:cxnSp macro="">
      <xdr:nvCxnSpPr>
        <xdr:cNvPr id="139" name="直線コネクタ 138"/>
        <xdr:cNvCxnSpPr/>
      </xdr:nvCxnSpPr>
      <xdr:spPr>
        <a:xfrm flipV="1">
          <a:off x="7861300" y="6859763"/>
          <a:ext cx="8890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19641</xdr:rowOff>
    </xdr:from>
    <xdr:to>
      <xdr:col>36</xdr:col>
      <xdr:colOff>165100</xdr:colOff>
      <xdr:row>40</xdr:row>
      <xdr:rowOff>121241</xdr:rowOff>
    </xdr:to>
    <xdr:sp macro="" textlink="">
      <xdr:nvSpPr>
        <xdr:cNvPr id="140" name="楕円 139"/>
        <xdr:cNvSpPr/>
      </xdr:nvSpPr>
      <xdr:spPr>
        <a:xfrm>
          <a:off x="6921500" y="68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9678</xdr:rowOff>
    </xdr:from>
    <xdr:to>
      <xdr:col>41</xdr:col>
      <xdr:colOff>50800</xdr:colOff>
      <xdr:row>40</xdr:row>
      <xdr:rowOff>70441</xdr:rowOff>
    </xdr:to>
    <xdr:cxnSp macro="">
      <xdr:nvCxnSpPr>
        <xdr:cNvPr id="141" name="直線コネクタ 140"/>
        <xdr:cNvCxnSpPr/>
      </xdr:nvCxnSpPr>
      <xdr:spPr>
        <a:xfrm flipV="1">
          <a:off x="6972300" y="6867678"/>
          <a:ext cx="889000" cy="6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60262</xdr:rowOff>
    </xdr:from>
    <xdr:ext cx="534377" cy="259045"/>
    <xdr:sp macro="" textlink="">
      <xdr:nvSpPr>
        <xdr:cNvPr id="146" name="n_1mainValue【道路】&#10;一人当たり延長"/>
        <xdr:cNvSpPr txBox="1"/>
      </xdr:nvSpPr>
      <xdr:spPr>
        <a:xfrm>
          <a:off x="9359411" y="657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69090</xdr:rowOff>
    </xdr:from>
    <xdr:ext cx="534377" cy="259045"/>
    <xdr:sp macro="" textlink="">
      <xdr:nvSpPr>
        <xdr:cNvPr id="147" name="n_2mainValue【道路】&#10;一人当たり延長"/>
        <xdr:cNvSpPr txBox="1"/>
      </xdr:nvSpPr>
      <xdr:spPr>
        <a:xfrm>
          <a:off x="8483111" y="658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77005</xdr:rowOff>
    </xdr:from>
    <xdr:ext cx="534377" cy="259045"/>
    <xdr:sp macro="" textlink="">
      <xdr:nvSpPr>
        <xdr:cNvPr id="148" name="n_3mainValue【道路】&#10;一人当たり延長"/>
        <xdr:cNvSpPr txBox="1"/>
      </xdr:nvSpPr>
      <xdr:spPr>
        <a:xfrm>
          <a:off x="7594111" y="65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137768</xdr:rowOff>
    </xdr:from>
    <xdr:ext cx="534377" cy="259045"/>
    <xdr:sp macro="" textlink="">
      <xdr:nvSpPr>
        <xdr:cNvPr id="149" name="n_4mainValue【道路】&#10;一人当たり延長"/>
        <xdr:cNvSpPr txBox="1"/>
      </xdr:nvSpPr>
      <xdr:spPr>
        <a:xfrm>
          <a:off x="6705111" y="66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xdr:rowOff>
    </xdr:from>
    <xdr:to>
      <xdr:col>24</xdr:col>
      <xdr:colOff>114300</xdr:colOff>
      <xdr:row>58</xdr:row>
      <xdr:rowOff>113665</xdr:rowOff>
    </xdr:to>
    <xdr:sp macro="" textlink="">
      <xdr:nvSpPr>
        <xdr:cNvPr id="189" name="楕円 188"/>
        <xdr:cNvSpPr/>
      </xdr:nvSpPr>
      <xdr:spPr>
        <a:xfrm>
          <a:off x="4584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34942</xdr:rowOff>
    </xdr:from>
    <xdr:ext cx="405111" cy="259045"/>
    <xdr:sp macro="" textlink="">
      <xdr:nvSpPr>
        <xdr:cNvPr id="190" name="【橋りょう・トンネル】&#10;有形固定資産減価償却率該当値テキスト"/>
        <xdr:cNvSpPr txBox="1"/>
      </xdr:nvSpPr>
      <xdr:spPr>
        <a:xfrm>
          <a:off x="4673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149225</xdr:rowOff>
    </xdr:from>
    <xdr:to>
      <xdr:col>20</xdr:col>
      <xdr:colOff>38100</xdr:colOff>
      <xdr:row>58</xdr:row>
      <xdr:rowOff>79375</xdr:rowOff>
    </xdr:to>
    <xdr:sp macro="" textlink="">
      <xdr:nvSpPr>
        <xdr:cNvPr id="191" name="楕円 190"/>
        <xdr:cNvSpPr/>
      </xdr:nvSpPr>
      <xdr:spPr>
        <a:xfrm>
          <a:off x="3746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28575</xdr:rowOff>
    </xdr:from>
    <xdr:to>
      <xdr:col>24</xdr:col>
      <xdr:colOff>63500</xdr:colOff>
      <xdr:row>58</xdr:row>
      <xdr:rowOff>62865</xdr:rowOff>
    </xdr:to>
    <xdr:cxnSp macro="">
      <xdr:nvCxnSpPr>
        <xdr:cNvPr id="192" name="直線コネクタ 191"/>
        <xdr:cNvCxnSpPr/>
      </xdr:nvCxnSpPr>
      <xdr:spPr>
        <a:xfrm>
          <a:off x="3797300" y="99726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114935</xdr:rowOff>
    </xdr:from>
    <xdr:to>
      <xdr:col>15</xdr:col>
      <xdr:colOff>101600</xdr:colOff>
      <xdr:row>58</xdr:row>
      <xdr:rowOff>45085</xdr:rowOff>
    </xdr:to>
    <xdr:sp macro="" textlink="">
      <xdr:nvSpPr>
        <xdr:cNvPr id="193" name="楕円 192"/>
        <xdr:cNvSpPr/>
      </xdr:nvSpPr>
      <xdr:spPr>
        <a:xfrm>
          <a:off x="2857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165735</xdr:rowOff>
    </xdr:from>
    <xdr:to>
      <xdr:col>19</xdr:col>
      <xdr:colOff>177800</xdr:colOff>
      <xdr:row>58</xdr:row>
      <xdr:rowOff>28575</xdr:rowOff>
    </xdr:to>
    <xdr:cxnSp macro="">
      <xdr:nvCxnSpPr>
        <xdr:cNvPr id="194" name="直線コネクタ 193"/>
        <xdr:cNvCxnSpPr/>
      </xdr:nvCxnSpPr>
      <xdr:spPr>
        <a:xfrm>
          <a:off x="2908300" y="9938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90170</xdr:rowOff>
    </xdr:from>
    <xdr:to>
      <xdr:col>10</xdr:col>
      <xdr:colOff>165100</xdr:colOff>
      <xdr:row>59</xdr:row>
      <xdr:rowOff>20320</xdr:rowOff>
    </xdr:to>
    <xdr:sp macro="" textlink="">
      <xdr:nvSpPr>
        <xdr:cNvPr id="195" name="楕円 194"/>
        <xdr:cNvSpPr/>
      </xdr:nvSpPr>
      <xdr:spPr>
        <a:xfrm>
          <a:off x="1968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165735</xdr:rowOff>
    </xdr:from>
    <xdr:to>
      <xdr:col>15</xdr:col>
      <xdr:colOff>50800</xdr:colOff>
      <xdr:row>58</xdr:row>
      <xdr:rowOff>140970</xdr:rowOff>
    </xdr:to>
    <xdr:cxnSp macro="">
      <xdr:nvCxnSpPr>
        <xdr:cNvPr id="196" name="直線コネクタ 195"/>
        <xdr:cNvCxnSpPr/>
      </xdr:nvCxnSpPr>
      <xdr:spPr>
        <a:xfrm flipV="1">
          <a:off x="2019300" y="993838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19685</xdr:rowOff>
    </xdr:from>
    <xdr:to>
      <xdr:col>6</xdr:col>
      <xdr:colOff>38100</xdr:colOff>
      <xdr:row>62</xdr:row>
      <xdr:rowOff>121285</xdr:rowOff>
    </xdr:to>
    <xdr:sp macro="" textlink="">
      <xdr:nvSpPr>
        <xdr:cNvPr id="197" name="楕円 196"/>
        <xdr:cNvSpPr/>
      </xdr:nvSpPr>
      <xdr:spPr>
        <a:xfrm>
          <a:off x="1079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140970</xdr:rowOff>
    </xdr:from>
    <xdr:to>
      <xdr:col>10</xdr:col>
      <xdr:colOff>114300</xdr:colOff>
      <xdr:row>62</xdr:row>
      <xdr:rowOff>70485</xdr:rowOff>
    </xdr:to>
    <xdr:cxnSp macro="">
      <xdr:nvCxnSpPr>
        <xdr:cNvPr id="198" name="直線コネクタ 197"/>
        <xdr:cNvCxnSpPr/>
      </xdr:nvCxnSpPr>
      <xdr:spPr>
        <a:xfrm flipV="1">
          <a:off x="1130300" y="10085070"/>
          <a:ext cx="889000" cy="6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95902</xdr:rowOff>
    </xdr:from>
    <xdr:ext cx="405111" cy="259045"/>
    <xdr:sp macro="" textlink="">
      <xdr:nvSpPr>
        <xdr:cNvPr id="203" name="n_1mainValue【橋りょう・トンネル】&#10;有形固定資産減価償却率"/>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61612</xdr:rowOff>
    </xdr:from>
    <xdr:ext cx="405111" cy="259045"/>
    <xdr:sp macro="" textlink="">
      <xdr:nvSpPr>
        <xdr:cNvPr id="204" name="n_2mainValue【橋りょう・トンネル】&#10;有形固定資産減価償却率"/>
        <xdr:cNvSpPr txBox="1"/>
      </xdr:nvSpPr>
      <xdr:spPr>
        <a:xfrm>
          <a:off x="2705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36847</xdr:rowOff>
    </xdr:from>
    <xdr:ext cx="405111" cy="259045"/>
    <xdr:sp macro="" textlink="">
      <xdr:nvSpPr>
        <xdr:cNvPr id="205" name="n_3mainValue【橋りょう・トンネル】&#10;有形固定資産減価償却率"/>
        <xdr:cNvSpPr txBox="1"/>
      </xdr:nvSpPr>
      <xdr:spPr>
        <a:xfrm>
          <a:off x="1816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112412</xdr:rowOff>
    </xdr:from>
    <xdr:ext cx="405111" cy="259045"/>
    <xdr:sp macro="" textlink="">
      <xdr:nvSpPr>
        <xdr:cNvPr id="206" name="n_4mainValue【橋りょう・トンネル】&#10;有形固定資産減価償却率"/>
        <xdr:cNvSpPr txBox="1"/>
      </xdr:nvSpPr>
      <xdr:spPr>
        <a:xfrm>
          <a:off x="927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130367</xdr:rowOff>
    </xdr:from>
    <xdr:to>
      <xdr:col>55</xdr:col>
      <xdr:colOff>50800</xdr:colOff>
      <xdr:row>64</xdr:row>
      <xdr:rowOff>60517</xdr:rowOff>
    </xdr:to>
    <xdr:sp macro="" textlink="">
      <xdr:nvSpPr>
        <xdr:cNvPr id="246" name="楕円 245"/>
        <xdr:cNvSpPr/>
      </xdr:nvSpPr>
      <xdr:spPr>
        <a:xfrm>
          <a:off x="10426700" y="109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45294</xdr:rowOff>
    </xdr:from>
    <xdr:ext cx="534377" cy="259045"/>
    <xdr:sp macro="" textlink="">
      <xdr:nvSpPr>
        <xdr:cNvPr id="247" name="【橋りょう・トンネル】&#10;一人当たり有形固定資産（償却資産）額該当値テキスト"/>
        <xdr:cNvSpPr txBox="1"/>
      </xdr:nvSpPr>
      <xdr:spPr>
        <a:xfrm>
          <a:off x="10515600" y="108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131735</xdr:rowOff>
    </xdr:from>
    <xdr:to>
      <xdr:col>50</xdr:col>
      <xdr:colOff>165100</xdr:colOff>
      <xdr:row>64</xdr:row>
      <xdr:rowOff>61885</xdr:rowOff>
    </xdr:to>
    <xdr:sp macro="" textlink="">
      <xdr:nvSpPr>
        <xdr:cNvPr id="248" name="楕円 247"/>
        <xdr:cNvSpPr/>
      </xdr:nvSpPr>
      <xdr:spPr>
        <a:xfrm>
          <a:off x="9588500" y="109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9717</xdr:rowOff>
    </xdr:from>
    <xdr:to>
      <xdr:col>55</xdr:col>
      <xdr:colOff>0</xdr:colOff>
      <xdr:row>64</xdr:row>
      <xdr:rowOff>11085</xdr:rowOff>
    </xdr:to>
    <xdr:cxnSp macro="">
      <xdr:nvCxnSpPr>
        <xdr:cNvPr id="249" name="直線コネクタ 248"/>
        <xdr:cNvCxnSpPr/>
      </xdr:nvCxnSpPr>
      <xdr:spPr>
        <a:xfrm flipV="1">
          <a:off x="9639300" y="10982517"/>
          <a:ext cx="8382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133034</xdr:rowOff>
    </xdr:from>
    <xdr:to>
      <xdr:col>46</xdr:col>
      <xdr:colOff>38100</xdr:colOff>
      <xdr:row>64</xdr:row>
      <xdr:rowOff>63184</xdr:rowOff>
    </xdr:to>
    <xdr:sp macro="" textlink="">
      <xdr:nvSpPr>
        <xdr:cNvPr id="250" name="楕円 249"/>
        <xdr:cNvSpPr/>
      </xdr:nvSpPr>
      <xdr:spPr>
        <a:xfrm>
          <a:off x="8699500" y="109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11085</xdr:rowOff>
    </xdr:from>
    <xdr:to>
      <xdr:col>50</xdr:col>
      <xdr:colOff>114300</xdr:colOff>
      <xdr:row>64</xdr:row>
      <xdr:rowOff>12384</xdr:rowOff>
    </xdr:to>
    <xdr:cxnSp macro="">
      <xdr:nvCxnSpPr>
        <xdr:cNvPr id="251" name="直線コネクタ 250"/>
        <xdr:cNvCxnSpPr/>
      </xdr:nvCxnSpPr>
      <xdr:spPr>
        <a:xfrm flipV="1">
          <a:off x="8750300" y="10983885"/>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152995</xdr:rowOff>
    </xdr:from>
    <xdr:to>
      <xdr:col>41</xdr:col>
      <xdr:colOff>101600</xdr:colOff>
      <xdr:row>64</xdr:row>
      <xdr:rowOff>83145</xdr:rowOff>
    </xdr:to>
    <xdr:sp macro="" textlink="">
      <xdr:nvSpPr>
        <xdr:cNvPr id="252" name="楕円 251"/>
        <xdr:cNvSpPr/>
      </xdr:nvSpPr>
      <xdr:spPr>
        <a:xfrm>
          <a:off x="7810500" y="109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12384</xdr:rowOff>
    </xdr:from>
    <xdr:to>
      <xdr:col>45</xdr:col>
      <xdr:colOff>177800</xdr:colOff>
      <xdr:row>64</xdr:row>
      <xdr:rowOff>32345</xdr:rowOff>
    </xdr:to>
    <xdr:cxnSp macro="">
      <xdr:nvCxnSpPr>
        <xdr:cNvPr id="253" name="直線コネクタ 252"/>
        <xdr:cNvCxnSpPr/>
      </xdr:nvCxnSpPr>
      <xdr:spPr>
        <a:xfrm flipV="1">
          <a:off x="7861300" y="10985184"/>
          <a:ext cx="889000" cy="1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166660</xdr:rowOff>
    </xdr:from>
    <xdr:to>
      <xdr:col>36</xdr:col>
      <xdr:colOff>165100</xdr:colOff>
      <xdr:row>63</xdr:row>
      <xdr:rowOff>96810</xdr:rowOff>
    </xdr:to>
    <xdr:sp macro="" textlink="">
      <xdr:nvSpPr>
        <xdr:cNvPr id="254" name="楕円 253"/>
        <xdr:cNvSpPr/>
      </xdr:nvSpPr>
      <xdr:spPr>
        <a:xfrm>
          <a:off x="6921500" y="107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46010</xdr:rowOff>
    </xdr:from>
    <xdr:to>
      <xdr:col>41</xdr:col>
      <xdr:colOff>50800</xdr:colOff>
      <xdr:row>64</xdr:row>
      <xdr:rowOff>32345</xdr:rowOff>
    </xdr:to>
    <xdr:cxnSp macro="">
      <xdr:nvCxnSpPr>
        <xdr:cNvPr id="255" name="直線コネクタ 254"/>
        <xdr:cNvCxnSpPr/>
      </xdr:nvCxnSpPr>
      <xdr:spPr>
        <a:xfrm>
          <a:off x="6972300" y="10847360"/>
          <a:ext cx="889000" cy="1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53012</xdr:rowOff>
    </xdr:from>
    <xdr:ext cx="534377" cy="259045"/>
    <xdr:sp macro="" textlink="">
      <xdr:nvSpPr>
        <xdr:cNvPr id="260" name="n_1mainValue【橋りょう・トンネル】&#10;一人当たり有形固定資産（償却資産）額"/>
        <xdr:cNvSpPr txBox="1"/>
      </xdr:nvSpPr>
      <xdr:spPr>
        <a:xfrm>
          <a:off x="9359411" y="1102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54311</xdr:rowOff>
    </xdr:from>
    <xdr:ext cx="534377" cy="259045"/>
    <xdr:sp macro="" textlink="">
      <xdr:nvSpPr>
        <xdr:cNvPr id="261" name="n_2mainValue【橋りょう・トンネル】&#10;一人当たり有形固定資産（償却資産）額"/>
        <xdr:cNvSpPr txBox="1"/>
      </xdr:nvSpPr>
      <xdr:spPr>
        <a:xfrm>
          <a:off x="8483111" y="11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74272</xdr:rowOff>
    </xdr:from>
    <xdr:ext cx="534377" cy="259045"/>
    <xdr:sp macro="" textlink="">
      <xdr:nvSpPr>
        <xdr:cNvPr id="262" name="n_3mainValue【橋りょう・トンネル】&#10;一人当たり有形固定資産（償却資産）額"/>
        <xdr:cNvSpPr txBox="1"/>
      </xdr:nvSpPr>
      <xdr:spPr>
        <a:xfrm>
          <a:off x="7594111" y="110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87937</xdr:rowOff>
    </xdr:from>
    <xdr:ext cx="599010" cy="259045"/>
    <xdr:sp macro="" textlink="">
      <xdr:nvSpPr>
        <xdr:cNvPr id="263" name="n_4mainValue【橋りょう・トンネル】&#10;一人当たり有形固定資産（償却資産）額"/>
        <xdr:cNvSpPr txBox="1"/>
      </xdr:nvSpPr>
      <xdr:spPr>
        <a:xfrm>
          <a:off x="6672795" y="1088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304" name="楕円 303"/>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305" name="【公営住宅】&#10;有形固定資産減価償却率該当値テキスト"/>
        <xdr:cNvSpPr txBox="1"/>
      </xdr:nvSpPr>
      <xdr:spPr>
        <a:xfrm>
          <a:off x="4673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306" name="楕円 305"/>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32386</xdr:rowOff>
    </xdr:to>
    <xdr:cxnSp macro="">
      <xdr:nvCxnSpPr>
        <xdr:cNvPr id="307" name="直線コネクタ 306"/>
        <xdr:cNvCxnSpPr/>
      </xdr:nvCxnSpPr>
      <xdr:spPr>
        <a:xfrm flipV="1">
          <a:off x="3797300" y="142551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111125</xdr:rowOff>
    </xdr:from>
    <xdr:to>
      <xdr:col>15</xdr:col>
      <xdr:colOff>101600</xdr:colOff>
      <xdr:row>83</xdr:row>
      <xdr:rowOff>41275</xdr:rowOff>
    </xdr:to>
    <xdr:sp macro="" textlink="">
      <xdr:nvSpPr>
        <xdr:cNvPr id="308" name="楕円 307"/>
        <xdr:cNvSpPr/>
      </xdr:nvSpPr>
      <xdr:spPr>
        <a:xfrm>
          <a:off x="2857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161925</xdr:rowOff>
    </xdr:from>
    <xdr:to>
      <xdr:col>19</xdr:col>
      <xdr:colOff>177800</xdr:colOff>
      <xdr:row>83</xdr:row>
      <xdr:rowOff>32386</xdr:rowOff>
    </xdr:to>
    <xdr:cxnSp macro="">
      <xdr:nvCxnSpPr>
        <xdr:cNvPr id="309" name="直線コネクタ 308"/>
        <xdr:cNvCxnSpPr/>
      </xdr:nvCxnSpPr>
      <xdr:spPr>
        <a:xfrm>
          <a:off x="2908300" y="142208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69214</xdr:rowOff>
    </xdr:from>
    <xdr:to>
      <xdr:col>10</xdr:col>
      <xdr:colOff>165100</xdr:colOff>
      <xdr:row>82</xdr:row>
      <xdr:rowOff>170814</xdr:rowOff>
    </xdr:to>
    <xdr:sp macro="" textlink="">
      <xdr:nvSpPr>
        <xdr:cNvPr id="310" name="楕円 309"/>
        <xdr:cNvSpPr/>
      </xdr:nvSpPr>
      <xdr:spPr>
        <a:xfrm>
          <a:off x="1968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120014</xdr:rowOff>
    </xdr:from>
    <xdr:to>
      <xdr:col>15</xdr:col>
      <xdr:colOff>50800</xdr:colOff>
      <xdr:row>82</xdr:row>
      <xdr:rowOff>161925</xdr:rowOff>
    </xdr:to>
    <xdr:cxnSp macro="">
      <xdr:nvCxnSpPr>
        <xdr:cNvPr id="311" name="直線コネクタ 310"/>
        <xdr:cNvCxnSpPr/>
      </xdr:nvCxnSpPr>
      <xdr:spPr>
        <a:xfrm>
          <a:off x="2019300" y="141789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17780</xdr:rowOff>
    </xdr:from>
    <xdr:to>
      <xdr:col>6</xdr:col>
      <xdr:colOff>38100</xdr:colOff>
      <xdr:row>82</xdr:row>
      <xdr:rowOff>119380</xdr:rowOff>
    </xdr:to>
    <xdr:sp macro="" textlink="">
      <xdr:nvSpPr>
        <xdr:cNvPr id="312" name="楕円 311"/>
        <xdr:cNvSpPr/>
      </xdr:nvSpPr>
      <xdr:spPr>
        <a:xfrm>
          <a:off x="107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68580</xdr:rowOff>
    </xdr:from>
    <xdr:to>
      <xdr:col>10</xdr:col>
      <xdr:colOff>114300</xdr:colOff>
      <xdr:row>82</xdr:row>
      <xdr:rowOff>120014</xdr:rowOff>
    </xdr:to>
    <xdr:cxnSp macro="">
      <xdr:nvCxnSpPr>
        <xdr:cNvPr id="313" name="直線コネクタ 312"/>
        <xdr:cNvCxnSpPr/>
      </xdr:nvCxnSpPr>
      <xdr:spPr>
        <a:xfrm>
          <a:off x="1130300" y="141274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74313</xdr:rowOff>
    </xdr:from>
    <xdr:ext cx="405111" cy="259045"/>
    <xdr:sp macro="" textlink="">
      <xdr:nvSpPr>
        <xdr:cNvPr id="318" name="n_1mainValue【公営住宅】&#10;有形固定資産減価償却率"/>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32402</xdr:rowOff>
    </xdr:from>
    <xdr:ext cx="405111" cy="259045"/>
    <xdr:sp macro="" textlink="">
      <xdr:nvSpPr>
        <xdr:cNvPr id="319" name="n_2mainValue【公営住宅】&#10;有形固定資産減価償却率"/>
        <xdr:cNvSpPr txBox="1"/>
      </xdr:nvSpPr>
      <xdr:spPr>
        <a:xfrm>
          <a:off x="27057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20" name="n_3mainValue【公営住宅】&#10;有形固定資産減価償却率"/>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135907</xdr:rowOff>
    </xdr:from>
    <xdr:ext cx="405111" cy="259045"/>
    <xdr:sp macro="" textlink="">
      <xdr:nvSpPr>
        <xdr:cNvPr id="321" name="n_4mainValue【公営住宅】&#10;有形固定資産減価償却率"/>
        <xdr:cNvSpPr txBox="1"/>
      </xdr:nvSpPr>
      <xdr:spPr>
        <a:xfrm>
          <a:off x="927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73619</xdr:rowOff>
    </xdr:from>
    <xdr:to>
      <xdr:col>55</xdr:col>
      <xdr:colOff>50800</xdr:colOff>
      <xdr:row>86</xdr:row>
      <xdr:rowOff>3769</xdr:rowOff>
    </xdr:to>
    <xdr:sp macro="" textlink="">
      <xdr:nvSpPr>
        <xdr:cNvPr id="359" name="楕円 358"/>
        <xdr:cNvSpPr/>
      </xdr:nvSpPr>
      <xdr:spPr>
        <a:xfrm>
          <a:off x="10426700" y="146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32996</xdr:rowOff>
    </xdr:from>
    <xdr:ext cx="469744" cy="259045"/>
    <xdr:sp macro="" textlink="">
      <xdr:nvSpPr>
        <xdr:cNvPr id="360" name="【公営住宅】&#10;一人当たり面積該当値テキスト"/>
        <xdr:cNvSpPr txBox="1"/>
      </xdr:nvSpPr>
      <xdr:spPr>
        <a:xfrm>
          <a:off x="10515600" y="1443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76316</xdr:rowOff>
    </xdr:from>
    <xdr:to>
      <xdr:col>50</xdr:col>
      <xdr:colOff>165100</xdr:colOff>
      <xdr:row>86</xdr:row>
      <xdr:rowOff>6466</xdr:rowOff>
    </xdr:to>
    <xdr:sp macro="" textlink="">
      <xdr:nvSpPr>
        <xdr:cNvPr id="361" name="楕円 360"/>
        <xdr:cNvSpPr/>
      </xdr:nvSpPr>
      <xdr:spPr>
        <a:xfrm>
          <a:off x="9588500" y="146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124419</xdr:rowOff>
    </xdr:from>
    <xdr:to>
      <xdr:col>55</xdr:col>
      <xdr:colOff>0</xdr:colOff>
      <xdr:row>85</xdr:row>
      <xdr:rowOff>127116</xdr:rowOff>
    </xdr:to>
    <xdr:cxnSp macro="">
      <xdr:nvCxnSpPr>
        <xdr:cNvPr id="362" name="直線コネクタ 361"/>
        <xdr:cNvCxnSpPr/>
      </xdr:nvCxnSpPr>
      <xdr:spPr>
        <a:xfrm flipV="1">
          <a:off x="9639300" y="14697669"/>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77826</xdr:rowOff>
    </xdr:from>
    <xdr:to>
      <xdr:col>46</xdr:col>
      <xdr:colOff>38100</xdr:colOff>
      <xdr:row>86</xdr:row>
      <xdr:rowOff>7976</xdr:rowOff>
    </xdr:to>
    <xdr:sp macro="" textlink="">
      <xdr:nvSpPr>
        <xdr:cNvPr id="363" name="楕円 362"/>
        <xdr:cNvSpPr/>
      </xdr:nvSpPr>
      <xdr:spPr>
        <a:xfrm>
          <a:off x="8699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127116</xdr:rowOff>
    </xdr:from>
    <xdr:to>
      <xdr:col>50</xdr:col>
      <xdr:colOff>114300</xdr:colOff>
      <xdr:row>85</xdr:row>
      <xdr:rowOff>128626</xdr:rowOff>
    </xdr:to>
    <xdr:cxnSp macro="">
      <xdr:nvCxnSpPr>
        <xdr:cNvPr id="364" name="直線コネクタ 363"/>
        <xdr:cNvCxnSpPr/>
      </xdr:nvCxnSpPr>
      <xdr:spPr>
        <a:xfrm flipV="1">
          <a:off x="8750300" y="14700366"/>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79335</xdr:rowOff>
    </xdr:from>
    <xdr:to>
      <xdr:col>41</xdr:col>
      <xdr:colOff>101600</xdr:colOff>
      <xdr:row>86</xdr:row>
      <xdr:rowOff>9485</xdr:rowOff>
    </xdr:to>
    <xdr:sp macro="" textlink="">
      <xdr:nvSpPr>
        <xdr:cNvPr id="365" name="楕円 364"/>
        <xdr:cNvSpPr/>
      </xdr:nvSpPr>
      <xdr:spPr>
        <a:xfrm>
          <a:off x="7810500" y="146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128626</xdr:rowOff>
    </xdr:from>
    <xdr:to>
      <xdr:col>45</xdr:col>
      <xdr:colOff>177800</xdr:colOff>
      <xdr:row>85</xdr:row>
      <xdr:rowOff>130135</xdr:rowOff>
    </xdr:to>
    <xdr:cxnSp macro="">
      <xdr:nvCxnSpPr>
        <xdr:cNvPr id="366" name="直線コネクタ 365"/>
        <xdr:cNvCxnSpPr/>
      </xdr:nvCxnSpPr>
      <xdr:spPr>
        <a:xfrm flipV="1">
          <a:off x="7861300" y="14701876"/>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73344</xdr:rowOff>
    </xdr:from>
    <xdr:to>
      <xdr:col>36</xdr:col>
      <xdr:colOff>165100</xdr:colOff>
      <xdr:row>86</xdr:row>
      <xdr:rowOff>3494</xdr:rowOff>
    </xdr:to>
    <xdr:sp macro="" textlink="">
      <xdr:nvSpPr>
        <xdr:cNvPr id="367" name="楕円 366"/>
        <xdr:cNvSpPr/>
      </xdr:nvSpPr>
      <xdr:spPr>
        <a:xfrm>
          <a:off x="6921500" y="146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124144</xdr:rowOff>
    </xdr:from>
    <xdr:to>
      <xdr:col>41</xdr:col>
      <xdr:colOff>50800</xdr:colOff>
      <xdr:row>85</xdr:row>
      <xdr:rowOff>130135</xdr:rowOff>
    </xdr:to>
    <xdr:cxnSp macro="">
      <xdr:nvCxnSpPr>
        <xdr:cNvPr id="368" name="直線コネクタ 367"/>
        <xdr:cNvCxnSpPr/>
      </xdr:nvCxnSpPr>
      <xdr:spPr>
        <a:xfrm>
          <a:off x="6972300" y="14697394"/>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22993</xdr:rowOff>
    </xdr:from>
    <xdr:ext cx="469744" cy="259045"/>
    <xdr:sp macro="" textlink="">
      <xdr:nvSpPr>
        <xdr:cNvPr id="373" name="n_1mainValue【公営住宅】&#10;一人当たり面積"/>
        <xdr:cNvSpPr txBox="1"/>
      </xdr:nvSpPr>
      <xdr:spPr>
        <a:xfrm>
          <a:off x="9391727" y="1442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24503</xdr:rowOff>
    </xdr:from>
    <xdr:ext cx="469744" cy="259045"/>
    <xdr:sp macro="" textlink="">
      <xdr:nvSpPr>
        <xdr:cNvPr id="374" name="n_2mainValue【公営住宅】&#10;一人当たり面積"/>
        <xdr:cNvSpPr txBox="1"/>
      </xdr:nvSpPr>
      <xdr:spPr>
        <a:xfrm>
          <a:off x="8515427" y="144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26012</xdr:rowOff>
    </xdr:from>
    <xdr:ext cx="469744" cy="259045"/>
    <xdr:sp macro="" textlink="">
      <xdr:nvSpPr>
        <xdr:cNvPr id="375" name="n_3mainValue【公営住宅】&#10;一人当たり面積"/>
        <xdr:cNvSpPr txBox="1"/>
      </xdr:nvSpPr>
      <xdr:spPr>
        <a:xfrm>
          <a:off x="7626427" y="1442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20021</xdr:rowOff>
    </xdr:from>
    <xdr:ext cx="469744" cy="259045"/>
    <xdr:sp macro="" textlink="">
      <xdr:nvSpPr>
        <xdr:cNvPr id="376" name="n_4mainValue【公営住宅】&#10;一人当たり面積"/>
        <xdr:cNvSpPr txBox="1"/>
      </xdr:nvSpPr>
      <xdr:spPr>
        <a:xfrm>
          <a:off x="6737427" y="1442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61323</xdr:rowOff>
    </xdr:from>
    <xdr:to>
      <xdr:col>24</xdr:col>
      <xdr:colOff>114300</xdr:colOff>
      <xdr:row>104</xdr:row>
      <xdr:rowOff>162923</xdr:rowOff>
    </xdr:to>
    <xdr:sp macro="" textlink="">
      <xdr:nvSpPr>
        <xdr:cNvPr id="418" name="楕円 417"/>
        <xdr:cNvSpPr/>
      </xdr:nvSpPr>
      <xdr:spPr>
        <a:xfrm>
          <a:off x="4584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84200</xdr:rowOff>
    </xdr:from>
    <xdr:ext cx="405111" cy="259045"/>
    <xdr:sp macro="" textlink="">
      <xdr:nvSpPr>
        <xdr:cNvPr id="419" name="【港湾・漁港】&#10;有形固定資産減価償却率該当値テキスト"/>
        <xdr:cNvSpPr txBox="1"/>
      </xdr:nvSpPr>
      <xdr:spPr>
        <a:xfrm>
          <a:off x="4673600" y="1774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43362</xdr:rowOff>
    </xdr:from>
    <xdr:to>
      <xdr:col>20</xdr:col>
      <xdr:colOff>38100</xdr:colOff>
      <xdr:row>104</xdr:row>
      <xdr:rowOff>144962</xdr:rowOff>
    </xdr:to>
    <xdr:sp macro="" textlink="">
      <xdr:nvSpPr>
        <xdr:cNvPr id="420" name="楕円 419"/>
        <xdr:cNvSpPr/>
      </xdr:nvSpPr>
      <xdr:spPr>
        <a:xfrm>
          <a:off x="3746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94162</xdr:rowOff>
    </xdr:from>
    <xdr:to>
      <xdr:col>24</xdr:col>
      <xdr:colOff>63500</xdr:colOff>
      <xdr:row>104</xdr:row>
      <xdr:rowOff>112123</xdr:rowOff>
    </xdr:to>
    <xdr:cxnSp macro="">
      <xdr:nvCxnSpPr>
        <xdr:cNvPr id="421" name="直線コネクタ 420"/>
        <xdr:cNvCxnSpPr/>
      </xdr:nvCxnSpPr>
      <xdr:spPr>
        <a:xfrm>
          <a:off x="3797300" y="1792496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15602</xdr:rowOff>
    </xdr:from>
    <xdr:to>
      <xdr:col>15</xdr:col>
      <xdr:colOff>101600</xdr:colOff>
      <xdr:row>104</xdr:row>
      <xdr:rowOff>117202</xdr:rowOff>
    </xdr:to>
    <xdr:sp macro="" textlink="">
      <xdr:nvSpPr>
        <xdr:cNvPr id="422" name="楕円 421"/>
        <xdr:cNvSpPr/>
      </xdr:nvSpPr>
      <xdr:spPr>
        <a:xfrm>
          <a:off x="2857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66402</xdr:rowOff>
    </xdr:from>
    <xdr:to>
      <xdr:col>19</xdr:col>
      <xdr:colOff>177800</xdr:colOff>
      <xdr:row>104</xdr:row>
      <xdr:rowOff>94162</xdr:rowOff>
    </xdr:to>
    <xdr:cxnSp macro="">
      <xdr:nvCxnSpPr>
        <xdr:cNvPr id="423" name="直線コネクタ 422"/>
        <xdr:cNvCxnSpPr/>
      </xdr:nvCxnSpPr>
      <xdr:spPr>
        <a:xfrm>
          <a:off x="2908300" y="178972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24" name="楕円 423"/>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66402</xdr:rowOff>
    </xdr:to>
    <xdr:cxnSp macro="">
      <xdr:nvCxnSpPr>
        <xdr:cNvPr id="425" name="直線コネクタ 424"/>
        <xdr:cNvCxnSpPr/>
      </xdr:nvCxnSpPr>
      <xdr:spPr>
        <a:xfrm>
          <a:off x="2019300" y="1787271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26" name="楕円 425"/>
        <xdr:cNvSpPr/>
      </xdr:nvSpPr>
      <xdr:spPr>
        <a:xfrm>
          <a:off x="1079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10886</xdr:rowOff>
    </xdr:from>
    <xdr:to>
      <xdr:col>10</xdr:col>
      <xdr:colOff>114300</xdr:colOff>
      <xdr:row>104</xdr:row>
      <xdr:rowOff>41911</xdr:rowOff>
    </xdr:to>
    <xdr:cxnSp macro="">
      <xdr:nvCxnSpPr>
        <xdr:cNvPr id="427" name="直線コネクタ 426"/>
        <xdr:cNvCxnSpPr/>
      </xdr:nvCxnSpPr>
      <xdr:spPr>
        <a:xfrm>
          <a:off x="1130300" y="178416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9" name="n_2aveValue【港湾・漁港】&#10;有形固定資産減価償却率"/>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161489</xdr:rowOff>
    </xdr:from>
    <xdr:ext cx="405111" cy="259045"/>
    <xdr:sp macro="" textlink="">
      <xdr:nvSpPr>
        <xdr:cNvPr id="432" name="n_1mainValue【港湾・漁港】&#10;有形固定資産減価償却率"/>
        <xdr:cNvSpPr txBox="1"/>
      </xdr:nvSpPr>
      <xdr:spPr>
        <a:xfrm>
          <a:off x="35820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3" name="n_2mainValue【港湾・漁港】&#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434" name="n_3mainValue【港湾・漁港】&#10;有形固定資産減価償却率"/>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5" name="n_4mainValue【港湾・漁港】&#10;有形固定資産減価償却率"/>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462" name="【港湾・漁港】&#10;一人当たり有形固定資産（償却資産）額平均値テキスト"/>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73817</xdr:rowOff>
    </xdr:from>
    <xdr:to>
      <xdr:col>55</xdr:col>
      <xdr:colOff>50800</xdr:colOff>
      <xdr:row>106</xdr:row>
      <xdr:rowOff>3967</xdr:rowOff>
    </xdr:to>
    <xdr:sp macro="" textlink="">
      <xdr:nvSpPr>
        <xdr:cNvPr id="473" name="楕円 472"/>
        <xdr:cNvSpPr/>
      </xdr:nvSpPr>
      <xdr:spPr>
        <a:xfrm>
          <a:off x="10426700" y="180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96694</xdr:rowOff>
    </xdr:from>
    <xdr:ext cx="690189" cy="259045"/>
    <xdr:sp macro="" textlink="">
      <xdr:nvSpPr>
        <xdr:cNvPr id="474" name="【港湾・漁港】&#10;一人当たり有形固定資産（償却資産）額該当値テキスト"/>
        <xdr:cNvSpPr txBox="1"/>
      </xdr:nvSpPr>
      <xdr:spPr>
        <a:xfrm>
          <a:off x="10515600" y="17927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90092</xdr:rowOff>
    </xdr:from>
    <xdr:to>
      <xdr:col>50</xdr:col>
      <xdr:colOff>165100</xdr:colOff>
      <xdr:row>106</xdr:row>
      <xdr:rowOff>20242</xdr:rowOff>
    </xdr:to>
    <xdr:sp macro="" textlink="">
      <xdr:nvSpPr>
        <xdr:cNvPr id="475" name="楕円 474"/>
        <xdr:cNvSpPr/>
      </xdr:nvSpPr>
      <xdr:spPr>
        <a:xfrm>
          <a:off x="9588500" y="180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124617</xdr:rowOff>
    </xdr:from>
    <xdr:to>
      <xdr:col>55</xdr:col>
      <xdr:colOff>0</xdr:colOff>
      <xdr:row>105</xdr:row>
      <xdr:rowOff>140892</xdr:rowOff>
    </xdr:to>
    <xdr:cxnSp macro="">
      <xdr:nvCxnSpPr>
        <xdr:cNvPr id="476" name="直線コネクタ 475"/>
        <xdr:cNvCxnSpPr/>
      </xdr:nvCxnSpPr>
      <xdr:spPr>
        <a:xfrm flipV="1">
          <a:off x="9639300" y="18126867"/>
          <a:ext cx="8382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100847</xdr:rowOff>
    </xdr:from>
    <xdr:to>
      <xdr:col>46</xdr:col>
      <xdr:colOff>38100</xdr:colOff>
      <xdr:row>106</xdr:row>
      <xdr:rowOff>30997</xdr:rowOff>
    </xdr:to>
    <xdr:sp macro="" textlink="">
      <xdr:nvSpPr>
        <xdr:cNvPr id="477" name="楕円 476"/>
        <xdr:cNvSpPr/>
      </xdr:nvSpPr>
      <xdr:spPr>
        <a:xfrm>
          <a:off x="8699500" y="181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140892</xdr:rowOff>
    </xdr:from>
    <xdr:to>
      <xdr:col>50</xdr:col>
      <xdr:colOff>114300</xdr:colOff>
      <xdr:row>105</xdr:row>
      <xdr:rowOff>151647</xdr:rowOff>
    </xdr:to>
    <xdr:cxnSp macro="">
      <xdr:nvCxnSpPr>
        <xdr:cNvPr id="478" name="直線コネクタ 477"/>
        <xdr:cNvCxnSpPr/>
      </xdr:nvCxnSpPr>
      <xdr:spPr>
        <a:xfrm flipV="1">
          <a:off x="8750300" y="18143142"/>
          <a:ext cx="889000" cy="1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112742</xdr:rowOff>
    </xdr:from>
    <xdr:to>
      <xdr:col>41</xdr:col>
      <xdr:colOff>101600</xdr:colOff>
      <xdr:row>106</xdr:row>
      <xdr:rowOff>42892</xdr:rowOff>
    </xdr:to>
    <xdr:sp macro="" textlink="">
      <xdr:nvSpPr>
        <xdr:cNvPr id="479" name="楕円 478"/>
        <xdr:cNvSpPr/>
      </xdr:nvSpPr>
      <xdr:spPr>
        <a:xfrm>
          <a:off x="7810500" y="181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151647</xdr:rowOff>
    </xdr:from>
    <xdr:to>
      <xdr:col>45</xdr:col>
      <xdr:colOff>177800</xdr:colOff>
      <xdr:row>105</xdr:row>
      <xdr:rowOff>163542</xdr:rowOff>
    </xdr:to>
    <xdr:cxnSp macro="">
      <xdr:nvCxnSpPr>
        <xdr:cNvPr id="480" name="直線コネクタ 479"/>
        <xdr:cNvCxnSpPr/>
      </xdr:nvCxnSpPr>
      <xdr:spPr>
        <a:xfrm flipV="1">
          <a:off x="7861300" y="18153897"/>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98273</xdr:rowOff>
    </xdr:from>
    <xdr:to>
      <xdr:col>36</xdr:col>
      <xdr:colOff>165100</xdr:colOff>
      <xdr:row>106</xdr:row>
      <xdr:rowOff>28423</xdr:rowOff>
    </xdr:to>
    <xdr:sp macro="" textlink="">
      <xdr:nvSpPr>
        <xdr:cNvPr id="481" name="楕円 480"/>
        <xdr:cNvSpPr/>
      </xdr:nvSpPr>
      <xdr:spPr>
        <a:xfrm>
          <a:off x="6921500" y="181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149073</xdr:rowOff>
    </xdr:from>
    <xdr:to>
      <xdr:col>41</xdr:col>
      <xdr:colOff>50800</xdr:colOff>
      <xdr:row>105</xdr:row>
      <xdr:rowOff>163542</xdr:rowOff>
    </xdr:to>
    <xdr:cxnSp macro="">
      <xdr:nvCxnSpPr>
        <xdr:cNvPr id="482" name="直線コネクタ 481"/>
        <xdr:cNvCxnSpPr/>
      </xdr:nvCxnSpPr>
      <xdr:spPr>
        <a:xfrm>
          <a:off x="6972300" y="18151323"/>
          <a:ext cx="889000" cy="1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140509</xdr:rowOff>
    </xdr:from>
    <xdr:ext cx="599010" cy="259045"/>
    <xdr:sp macro="" textlink="">
      <xdr:nvSpPr>
        <xdr:cNvPr id="483" name="n_1aveValue【港湾・漁港】&#10;一人当たり有形固定資産（償却資産）額"/>
        <xdr:cNvSpPr txBox="1"/>
      </xdr:nvSpPr>
      <xdr:spPr>
        <a:xfrm>
          <a:off x="93270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126230</xdr:rowOff>
    </xdr:from>
    <xdr:ext cx="599010" cy="259045"/>
    <xdr:sp macro="" textlink="">
      <xdr:nvSpPr>
        <xdr:cNvPr id="484" name="n_2aveValue【港湾・漁港】&#10;一人当たり有形固定資産（償却資産）額"/>
        <xdr:cNvSpPr txBox="1"/>
      </xdr:nvSpPr>
      <xdr:spPr>
        <a:xfrm>
          <a:off x="8450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143950</xdr:rowOff>
    </xdr:from>
    <xdr:ext cx="599010" cy="259045"/>
    <xdr:sp macro="" textlink="">
      <xdr:nvSpPr>
        <xdr:cNvPr id="485" name="n_3aveValue【港湾・漁港】&#10;一人当たり有形固定資産（償却資産）額"/>
        <xdr:cNvSpPr txBox="1"/>
      </xdr:nvSpPr>
      <xdr:spPr>
        <a:xfrm>
          <a:off x="7561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144415</xdr:rowOff>
    </xdr:from>
    <xdr:ext cx="599010" cy="259045"/>
    <xdr:sp macro="" textlink="">
      <xdr:nvSpPr>
        <xdr:cNvPr id="486" name="n_4aveValue【港湾・漁港】&#10;一人当たり有形固定資産（償却資産）額"/>
        <xdr:cNvSpPr txBox="1"/>
      </xdr:nvSpPr>
      <xdr:spPr>
        <a:xfrm>
          <a:off x="6672795" y="1848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36769</xdr:rowOff>
    </xdr:from>
    <xdr:ext cx="599010" cy="259045"/>
    <xdr:sp macro="" textlink="">
      <xdr:nvSpPr>
        <xdr:cNvPr id="487" name="n_1mainValue【港湾・漁港】&#10;一人当たり有形固定資産（償却資産）額"/>
        <xdr:cNvSpPr txBox="1"/>
      </xdr:nvSpPr>
      <xdr:spPr>
        <a:xfrm>
          <a:off x="9327095" y="1786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47524</xdr:rowOff>
    </xdr:from>
    <xdr:ext cx="599010" cy="259045"/>
    <xdr:sp macro="" textlink="">
      <xdr:nvSpPr>
        <xdr:cNvPr id="488" name="n_2mainValue【港湾・漁港】&#10;一人当たり有形固定資産（償却資産）額"/>
        <xdr:cNvSpPr txBox="1"/>
      </xdr:nvSpPr>
      <xdr:spPr>
        <a:xfrm>
          <a:off x="8450795" y="1787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59419</xdr:rowOff>
    </xdr:from>
    <xdr:ext cx="599010" cy="259045"/>
    <xdr:sp macro="" textlink="">
      <xdr:nvSpPr>
        <xdr:cNvPr id="489" name="n_3mainValue【港湾・漁港】&#10;一人当たり有形固定資産（償却資産）額"/>
        <xdr:cNvSpPr txBox="1"/>
      </xdr:nvSpPr>
      <xdr:spPr>
        <a:xfrm>
          <a:off x="7561795" y="1789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44950</xdr:rowOff>
    </xdr:from>
    <xdr:ext cx="599010" cy="259045"/>
    <xdr:sp macro="" textlink="">
      <xdr:nvSpPr>
        <xdr:cNvPr id="490" name="n_4mainValue【港湾・漁港】&#10;一人当たり有形固定資産（償却資産）額"/>
        <xdr:cNvSpPr txBox="1"/>
      </xdr:nvSpPr>
      <xdr:spPr>
        <a:xfrm>
          <a:off x="6672795" y="1787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120106</xdr:rowOff>
    </xdr:from>
    <xdr:to>
      <xdr:col>85</xdr:col>
      <xdr:colOff>177800</xdr:colOff>
      <xdr:row>40</xdr:row>
      <xdr:rowOff>50256</xdr:rowOff>
    </xdr:to>
    <xdr:sp macro="" textlink="">
      <xdr:nvSpPr>
        <xdr:cNvPr id="532" name="楕円 531"/>
        <xdr:cNvSpPr/>
      </xdr:nvSpPr>
      <xdr:spPr>
        <a:xfrm>
          <a:off x="162687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98533</xdr:rowOff>
    </xdr:from>
    <xdr:ext cx="405111" cy="259045"/>
    <xdr:sp macro="" textlink="">
      <xdr:nvSpPr>
        <xdr:cNvPr id="533" name="【認定こども園・幼稚園・保育所】&#10;有形固定資産減価償却率該当値テキスト"/>
        <xdr:cNvSpPr txBox="1"/>
      </xdr:nvSpPr>
      <xdr:spPr>
        <a:xfrm>
          <a:off x="16357600"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76019</xdr:rowOff>
    </xdr:from>
    <xdr:to>
      <xdr:col>81</xdr:col>
      <xdr:colOff>101600</xdr:colOff>
      <xdr:row>40</xdr:row>
      <xdr:rowOff>6169</xdr:rowOff>
    </xdr:to>
    <xdr:sp macro="" textlink="">
      <xdr:nvSpPr>
        <xdr:cNvPr id="534" name="楕円 533"/>
        <xdr:cNvSpPr/>
      </xdr:nvSpPr>
      <xdr:spPr>
        <a:xfrm>
          <a:off x="15430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126819</xdr:rowOff>
    </xdr:from>
    <xdr:to>
      <xdr:col>85</xdr:col>
      <xdr:colOff>127000</xdr:colOff>
      <xdr:row>39</xdr:row>
      <xdr:rowOff>170906</xdr:rowOff>
    </xdr:to>
    <xdr:cxnSp macro="">
      <xdr:nvCxnSpPr>
        <xdr:cNvPr id="535" name="直線コネクタ 534"/>
        <xdr:cNvCxnSpPr/>
      </xdr:nvCxnSpPr>
      <xdr:spPr>
        <a:xfrm>
          <a:off x="15481300" y="681336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69487</xdr:rowOff>
    </xdr:from>
    <xdr:to>
      <xdr:col>76</xdr:col>
      <xdr:colOff>165100</xdr:colOff>
      <xdr:row>39</xdr:row>
      <xdr:rowOff>171087</xdr:rowOff>
    </xdr:to>
    <xdr:sp macro="" textlink="">
      <xdr:nvSpPr>
        <xdr:cNvPr id="536" name="楕円 535"/>
        <xdr:cNvSpPr/>
      </xdr:nvSpPr>
      <xdr:spPr>
        <a:xfrm>
          <a:off x="14541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120287</xdr:rowOff>
    </xdr:from>
    <xdr:to>
      <xdr:col>81</xdr:col>
      <xdr:colOff>50800</xdr:colOff>
      <xdr:row>39</xdr:row>
      <xdr:rowOff>126819</xdr:rowOff>
    </xdr:to>
    <xdr:cxnSp macro="">
      <xdr:nvCxnSpPr>
        <xdr:cNvPr id="537" name="直線コネクタ 536"/>
        <xdr:cNvCxnSpPr/>
      </xdr:nvCxnSpPr>
      <xdr:spPr>
        <a:xfrm>
          <a:off x="14592300" y="6806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20501</xdr:rowOff>
    </xdr:from>
    <xdr:to>
      <xdr:col>72</xdr:col>
      <xdr:colOff>38100</xdr:colOff>
      <xdr:row>39</xdr:row>
      <xdr:rowOff>122101</xdr:rowOff>
    </xdr:to>
    <xdr:sp macro="" textlink="">
      <xdr:nvSpPr>
        <xdr:cNvPr id="538" name="楕円 537"/>
        <xdr:cNvSpPr/>
      </xdr:nvSpPr>
      <xdr:spPr>
        <a:xfrm>
          <a:off x="13652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71301</xdr:rowOff>
    </xdr:from>
    <xdr:to>
      <xdr:col>76</xdr:col>
      <xdr:colOff>114300</xdr:colOff>
      <xdr:row>39</xdr:row>
      <xdr:rowOff>120287</xdr:rowOff>
    </xdr:to>
    <xdr:cxnSp macro="">
      <xdr:nvCxnSpPr>
        <xdr:cNvPr id="539" name="直線コネクタ 538"/>
        <xdr:cNvCxnSpPr/>
      </xdr:nvCxnSpPr>
      <xdr:spPr>
        <a:xfrm>
          <a:off x="13703300" y="67578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53159</xdr:rowOff>
    </xdr:from>
    <xdr:to>
      <xdr:col>67</xdr:col>
      <xdr:colOff>101600</xdr:colOff>
      <xdr:row>39</xdr:row>
      <xdr:rowOff>154759</xdr:rowOff>
    </xdr:to>
    <xdr:sp macro="" textlink="">
      <xdr:nvSpPr>
        <xdr:cNvPr id="540" name="楕円 539"/>
        <xdr:cNvSpPr/>
      </xdr:nvSpPr>
      <xdr:spPr>
        <a:xfrm>
          <a:off x="12763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71301</xdr:rowOff>
    </xdr:from>
    <xdr:to>
      <xdr:col>71</xdr:col>
      <xdr:colOff>177800</xdr:colOff>
      <xdr:row>39</xdr:row>
      <xdr:rowOff>103959</xdr:rowOff>
    </xdr:to>
    <xdr:cxnSp macro="">
      <xdr:nvCxnSpPr>
        <xdr:cNvPr id="541" name="直線コネクタ 540"/>
        <xdr:cNvCxnSpPr/>
      </xdr:nvCxnSpPr>
      <xdr:spPr>
        <a:xfrm flipV="1">
          <a:off x="12814300" y="67578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168746</xdr:rowOff>
    </xdr:from>
    <xdr:ext cx="405111" cy="259045"/>
    <xdr:sp macro="" textlink="">
      <xdr:nvSpPr>
        <xdr:cNvPr id="546" name="n_1mainValue【認定こども園・幼稚園・保育所】&#10;有形固定資産減価償却率"/>
        <xdr:cNvSpPr txBox="1"/>
      </xdr:nvSpPr>
      <xdr:spPr>
        <a:xfrm>
          <a:off x="152660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162214</xdr:rowOff>
    </xdr:from>
    <xdr:ext cx="405111" cy="259045"/>
    <xdr:sp macro="" textlink="">
      <xdr:nvSpPr>
        <xdr:cNvPr id="547" name="n_2mainValue【認定こども園・幼稚園・保育所】&#10;有形固定資産減価償却率"/>
        <xdr:cNvSpPr txBox="1"/>
      </xdr:nvSpPr>
      <xdr:spPr>
        <a:xfrm>
          <a:off x="14389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113228</xdr:rowOff>
    </xdr:from>
    <xdr:ext cx="405111" cy="259045"/>
    <xdr:sp macro="" textlink="">
      <xdr:nvSpPr>
        <xdr:cNvPr id="548" name="n_3mainValue【認定こども園・幼稚園・保育所】&#10;有形固定資産減価償却率"/>
        <xdr:cNvSpPr txBox="1"/>
      </xdr:nvSpPr>
      <xdr:spPr>
        <a:xfrm>
          <a:off x="13500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145886</xdr:rowOff>
    </xdr:from>
    <xdr:ext cx="405111" cy="259045"/>
    <xdr:sp macro="" textlink="">
      <xdr:nvSpPr>
        <xdr:cNvPr id="549" name="n_4mainValue【認定こども園・幼稚園・保育所】&#10;有形固定資産減価償却率"/>
        <xdr:cNvSpPr txBox="1"/>
      </xdr:nvSpPr>
      <xdr:spPr>
        <a:xfrm>
          <a:off x="12611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580"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138067</xdr:rowOff>
    </xdr:from>
    <xdr:to>
      <xdr:col>116</xdr:col>
      <xdr:colOff>114300</xdr:colOff>
      <xdr:row>42</xdr:row>
      <xdr:rowOff>68217</xdr:rowOff>
    </xdr:to>
    <xdr:sp macro="" textlink="">
      <xdr:nvSpPr>
        <xdr:cNvPr id="591" name="楕円 590"/>
        <xdr:cNvSpPr/>
      </xdr:nvSpPr>
      <xdr:spPr>
        <a:xfrm>
          <a:off x="221107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52994</xdr:rowOff>
    </xdr:from>
    <xdr:ext cx="469744" cy="259045"/>
    <xdr:sp macro="" textlink="">
      <xdr:nvSpPr>
        <xdr:cNvPr id="592" name="【認定こども園・幼稚園・保育所】&#10;一人当たり面積該当値テキスト"/>
        <xdr:cNvSpPr txBox="1"/>
      </xdr:nvSpPr>
      <xdr:spPr>
        <a:xfrm>
          <a:off x="22199600" y="708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138067</xdr:rowOff>
    </xdr:from>
    <xdr:to>
      <xdr:col>112</xdr:col>
      <xdr:colOff>38100</xdr:colOff>
      <xdr:row>42</xdr:row>
      <xdr:rowOff>68217</xdr:rowOff>
    </xdr:to>
    <xdr:sp macro="" textlink="">
      <xdr:nvSpPr>
        <xdr:cNvPr id="593" name="楕円 592"/>
        <xdr:cNvSpPr/>
      </xdr:nvSpPr>
      <xdr:spPr>
        <a:xfrm>
          <a:off x="21272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17417</xdr:rowOff>
    </xdr:from>
    <xdr:to>
      <xdr:col>116</xdr:col>
      <xdr:colOff>63500</xdr:colOff>
      <xdr:row>42</xdr:row>
      <xdr:rowOff>17417</xdr:rowOff>
    </xdr:to>
    <xdr:cxnSp macro="">
      <xdr:nvCxnSpPr>
        <xdr:cNvPr id="594" name="直線コネクタ 593"/>
        <xdr:cNvCxnSpPr/>
      </xdr:nvCxnSpPr>
      <xdr:spPr>
        <a:xfrm>
          <a:off x="21323300" y="72183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123372</xdr:rowOff>
    </xdr:from>
    <xdr:to>
      <xdr:col>107</xdr:col>
      <xdr:colOff>101600</xdr:colOff>
      <xdr:row>42</xdr:row>
      <xdr:rowOff>53522</xdr:rowOff>
    </xdr:to>
    <xdr:sp macro="" textlink="">
      <xdr:nvSpPr>
        <xdr:cNvPr id="595" name="楕円 594"/>
        <xdr:cNvSpPr/>
      </xdr:nvSpPr>
      <xdr:spPr>
        <a:xfrm>
          <a:off x="20383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2722</xdr:rowOff>
    </xdr:from>
    <xdr:to>
      <xdr:col>111</xdr:col>
      <xdr:colOff>177800</xdr:colOff>
      <xdr:row>42</xdr:row>
      <xdr:rowOff>17417</xdr:rowOff>
    </xdr:to>
    <xdr:cxnSp macro="">
      <xdr:nvCxnSpPr>
        <xdr:cNvPr id="596" name="直線コネクタ 595"/>
        <xdr:cNvCxnSpPr/>
      </xdr:nvCxnSpPr>
      <xdr:spPr>
        <a:xfrm>
          <a:off x="20434300" y="720362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125004</xdr:rowOff>
    </xdr:from>
    <xdr:to>
      <xdr:col>102</xdr:col>
      <xdr:colOff>165100</xdr:colOff>
      <xdr:row>42</xdr:row>
      <xdr:rowOff>55154</xdr:rowOff>
    </xdr:to>
    <xdr:sp macro="" textlink="">
      <xdr:nvSpPr>
        <xdr:cNvPr id="597" name="楕円 596"/>
        <xdr:cNvSpPr/>
      </xdr:nvSpPr>
      <xdr:spPr>
        <a:xfrm>
          <a:off x="19494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2722</xdr:rowOff>
    </xdr:from>
    <xdr:to>
      <xdr:col>107</xdr:col>
      <xdr:colOff>50800</xdr:colOff>
      <xdr:row>42</xdr:row>
      <xdr:rowOff>4354</xdr:rowOff>
    </xdr:to>
    <xdr:cxnSp macro="">
      <xdr:nvCxnSpPr>
        <xdr:cNvPr id="598" name="直線コネクタ 597"/>
        <xdr:cNvCxnSpPr/>
      </xdr:nvCxnSpPr>
      <xdr:spPr>
        <a:xfrm flipV="1">
          <a:off x="19545300" y="72036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59690</xdr:rowOff>
    </xdr:from>
    <xdr:to>
      <xdr:col>98</xdr:col>
      <xdr:colOff>38100</xdr:colOff>
      <xdr:row>41</xdr:row>
      <xdr:rowOff>161290</xdr:rowOff>
    </xdr:to>
    <xdr:sp macro="" textlink="">
      <xdr:nvSpPr>
        <xdr:cNvPr id="599" name="楕円 598"/>
        <xdr:cNvSpPr/>
      </xdr:nvSpPr>
      <xdr:spPr>
        <a:xfrm>
          <a:off x="18605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110490</xdr:rowOff>
    </xdr:from>
    <xdr:to>
      <xdr:col>102</xdr:col>
      <xdr:colOff>114300</xdr:colOff>
      <xdr:row>42</xdr:row>
      <xdr:rowOff>4354</xdr:rowOff>
    </xdr:to>
    <xdr:cxnSp macro="">
      <xdr:nvCxnSpPr>
        <xdr:cNvPr id="600" name="直線コネクタ 599"/>
        <xdr:cNvCxnSpPr/>
      </xdr:nvCxnSpPr>
      <xdr:spPr>
        <a:xfrm>
          <a:off x="18656300" y="713994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601"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602"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603"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604"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59344</xdr:rowOff>
    </xdr:from>
    <xdr:ext cx="469744" cy="259045"/>
    <xdr:sp macro="" textlink="">
      <xdr:nvSpPr>
        <xdr:cNvPr id="605" name="n_1mainValue【認定こども園・幼稚園・保育所】&#10;一人当たり面積"/>
        <xdr:cNvSpPr txBox="1"/>
      </xdr:nvSpPr>
      <xdr:spPr>
        <a:xfrm>
          <a:off x="21075727" y="72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44649</xdr:rowOff>
    </xdr:from>
    <xdr:ext cx="469744" cy="259045"/>
    <xdr:sp macro="" textlink="">
      <xdr:nvSpPr>
        <xdr:cNvPr id="606" name="n_2mainValue【認定こども園・幼稚園・保育所】&#10;一人当たり面積"/>
        <xdr:cNvSpPr txBox="1"/>
      </xdr:nvSpPr>
      <xdr:spPr>
        <a:xfrm>
          <a:off x="20199427" y="72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46281</xdr:rowOff>
    </xdr:from>
    <xdr:ext cx="469744" cy="259045"/>
    <xdr:sp macro="" textlink="">
      <xdr:nvSpPr>
        <xdr:cNvPr id="607" name="n_3mainValue【認定こども園・幼稚園・保育所】&#10;一人当たり面積"/>
        <xdr:cNvSpPr txBox="1"/>
      </xdr:nvSpPr>
      <xdr:spPr>
        <a:xfrm>
          <a:off x="19310427" y="72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152417</xdr:rowOff>
    </xdr:from>
    <xdr:ext cx="469744" cy="259045"/>
    <xdr:sp macro="" textlink="">
      <xdr:nvSpPr>
        <xdr:cNvPr id="608" name="n_4mainValue【認定こども園・幼稚園・保育所】&#10;一人当たり面積"/>
        <xdr:cNvSpPr txBox="1"/>
      </xdr:nvSpPr>
      <xdr:spPr>
        <a:xfrm>
          <a:off x="18421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8"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649" name="楕円 648"/>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650" name="【学校施設】&#10;有形固定資産減価償却率該当値テキスト"/>
        <xdr:cNvSpPr txBox="1"/>
      </xdr:nvSpPr>
      <xdr:spPr>
        <a:xfrm>
          <a:off x="16357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xdr:rowOff>
    </xdr:from>
    <xdr:to>
      <xdr:col>81</xdr:col>
      <xdr:colOff>101600</xdr:colOff>
      <xdr:row>59</xdr:row>
      <xdr:rowOff>115570</xdr:rowOff>
    </xdr:to>
    <xdr:sp macro="" textlink="">
      <xdr:nvSpPr>
        <xdr:cNvPr id="651" name="楕円 650"/>
        <xdr:cNvSpPr/>
      </xdr:nvSpPr>
      <xdr:spPr>
        <a:xfrm>
          <a:off x="1543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64770</xdr:rowOff>
    </xdr:from>
    <xdr:to>
      <xdr:col>85</xdr:col>
      <xdr:colOff>127000</xdr:colOff>
      <xdr:row>59</xdr:row>
      <xdr:rowOff>100965</xdr:rowOff>
    </xdr:to>
    <xdr:cxnSp macro="">
      <xdr:nvCxnSpPr>
        <xdr:cNvPr id="652" name="直線コネクタ 651"/>
        <xdr:cNvCxnSpPr/>
      </xdr:nvCxnSpPr>
      <xdr:spPr>
        <a:xfrm>
          <a:off x="15481300" y="101803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145415</xdr:rowOff>
    </xdr:from>
    <xdr:to>
      <xdr:col>76</xdr:col>
      <xdr:colOff>165100</xdr:colOff>
      <xdr:row>59</xdr:row>
      <xdr:rowOff>75565</xdr:rowOff>
    </xdr:to>
    <xdr:sp macro="" textlink="">
      <xdr:nvSpPr>
        <xdr:cNvPr id="653" name="楕円 652"/>
        <xdr:cNvSpPr/>
      </xdr:nvSpPr>
      <xdr:spPr>
        <a:xfrm>
          <a:off x="14541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24765</xdr:rowOff>
    </xdr:from>
    <xdr:to>
      <xdr:col>81</xdr:col>
      <xdr:colOff>50800</xdr:colOff>
      <xdr:row>59</xdr:row>
      <xdr:rowOff>64770</xdr:rowOff>
    </xdr:to>
    <xdr:cxnSp macro="">
      <xdr:nvCxnSpPr>
        <xdr:cNvPr id="654" name="直線コネクタ 653"/>
        <xdr:cNvCxnSpPr/>
      </xdr:nvCxnSpPr>
      <xdr:spPr>
        <a:xfrm>
          <a:off x="14592300" y="101403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107315</xdr:rowOff>
    </xdr:from>
    <xdr:to>
      <xdr:col>72</xdr:col>
      <xdr:colOff>38100</xdr:colOff>
      <xdr:row>59</xdr:row>
      <xdr:rowOff>37465</xdr:rowOff>
    </xdr:to>
    <xdr:sp macro="" textlink="">
      <xdr:nvSpPr>
        <xdr:cNvPr id="655" name="楕円 654"/>
        <xdr:cNvSpPr/>
      </xdr:nvSpPr>
      <xdr:spPr>
        <a:xfrm>
          <a:off x="13652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158115</xdr:rowOff>
    </xdr:from>
    <xdr:to>
      <xdr:col>76</xdr:col>
      <xdr:colOff>114300</xdr:colOff>
      <xdr:row>59</xdr:row>
      <xdr:rowOff>24765</xdr:rowOff>
    </xdr:to>
    <xdr:cxnSp macro="">
      <xdr:nvCxnSpPr>
        <xdr:cNvPr id="656" name="直線コネクタ 655"/>
        <xdr:cNvCxnSpPr/>
      </xdr:nvCxnSpPr>
      <xdr:spPr>
        <a:xfrm>
          <a:off x="13703300" y="101022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84455</xdr:rowOff>
    </xdr:from>
    <xdr:to>
      <xdr:col>67</xdr:col>
      <xdr:colOff>101600</xdr:colOff>
      <xdr:row>59</xdr:row>
      <xdr:rowOff>14605</xdr:rowOff>
    </xdr:to>
    <xdr:sp macro="" textlink="">
      <xdr:nvSpPr>
        <xdr:cNvPr id="657" name="楕円 656"/>
        <xdr:cNvSpPr/>
      </xdr:nvSpPr>
      <xdr:spPr>
        <a:xfrm>
          <a:off x="12763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135255</xdr:rowOff>
    </xdr:from>
    <xdr:to>
      <xdr:col>71</xdr:col>
      <xdr:colOff>177800</xdr:colOff>
      <xdr:row>58</xdr:row>
      <xdr:rowOff>158115</xdr:rowOff>
    </xdr:to>
    <xdr:cxnSp macro="">
      <xdr:nvCxnSpPr>
        <xdr:cNvPr id="658" name="直線コネクタ 657"/>
        <xdr:cNvCxnSpPr/>
      </xdr:nvCxnSpPr>
      <xdr:spPr>
        <a:xfrm>
          <a:off x="12814300" y="10079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59"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60"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61"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2"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132097</xdr:rowOff>
    </xdr:from>
    <xdr:ext cx="405111" cy="259045"/>
    <xdr:sp macro="" textlink="">
      <xdr:nvSpPr>
        <xdr:cNvPr id="663" name="n_1mainValue【学校施設】&#10;有形固定資産減価償却率"/>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664" name="n_2mainValue【学校施設】&#10;有形固定資産減価償却率"/>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53992</xdr:rowOff>
    </xdr:from>
    <xdr:ext cx="405111" cy="259045"/>
    <xdr:sp macro="" textlink="">
      <xdr:nvSpPr>
        <xdr:cNvPr id="665" name="n_3mainValue【学校施設】&#10;有形固定資産減価償却率"/>
        <xdr:cNvSpPr txBox="1"/>
      </xdr:nvSpPr>
      <xdr:spPr>
        <a:xfrm>
          <a:off x="13500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31132</xdr:rowOff>
    </xdr:from>
    <xdr:ext cx="405111" cy="259045"/>
    <xdr:sp macro="" textlink="">
      <xdr:nvSpPr>
        <xdr:cNvPr id="666" name="n_4mainValue【学校施設】&#10;有形固定資産減価償却率"/>
        <xdr:cNvSpPr txBox="1"/>
      </xdr:nvSpPr>
      <xdr:spPr>
        <a:xfrm>
          <a:off x="12611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149225</xdr:rowOff>
    </xdr:from>
    <xdr:to>
      <xdr:col>116</xdr:col>
      <xdr:colOff>114300</xdr:colOff>
      <xdr:row>61</xdr:row>
      <xdr:rowOff>79375</xdr:rowOff>
    </xdr:to>
    <xdr:sp macro="" textlink="">
      <xdr:nvSpPr>
        <xdr:cNvPr id="706" name="楕円 705"/>
        <xdr:cNvSpPr/>
      </xdr:nvSpPr>
      <xdr:spPr>
        <a:xfrm>
          <a:off x="221107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652</xdr:rowOff>
    </xdr:from>
    <xdr:ext cx="469744" cy="259045"/>
    <xdr:sp macro="" textlink="">
      <xdr:nvSpPr>
        <xdr:cNvPr id="707" name="【学校施設】&#10;一人当たり面積該当値テキスト"/>
        <xdr:cNvSpPr txBox="1"/>
      </xdr:nvSpPr>
      <xdr:spPr>
        <a:xfrm>
          <a:off x="22199600"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160655</xdr:rowOff>
    </xdr:from>
    <xdr:to>
      <xdr:col>112</xdr:col>
      <xdr:colOff>38100</xdr:colOff>
      <xdr:row>61</xdr:row>
      <xdr:rowOff>90805</xdr:rowOff>
    </xdr:to>
    <xdr:sp macro="" textlink="">
      <xdr:nvSpPr>
        <xdr:cNvPr id="708" name="楕円 707"/>
        <xdr:cNvSpPr/>
      </xdr:nvSpPr>
      <xdr:spPr>
        <a:xfrm>
          <a:off x="2127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28575</xdr:rowOff>
    </xdr:from>
    <xdr:to>
      <xdr:col>116</xdr:col>
      <xdr:colOff>63500</xdr:colOff>
      <xdr:row>61</xdr:row>
      <xdr:rowOff>40005</xdr:rowOff>
    </xdr:to>
    <xdr:cxnSp macro="">
      <xdr:nvCxnSpPr>
        <xdr:cNvPr id="709" name="直線コネクタ 708"/>
        <xdr:cNvCxnSpPr/>
      </xdr:nvCxnSpPr>
      <xdr:spPr>
        <a:xfrm flipV="1">
          <a:off x="21323300" y="104870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156464</xdr:rowOff>
    </xdr:from>
    <xdr:to>
      <xdr:col>107</xdr:col>
      <xdr:colOff>101600</xdr:colOff>
      <xdr:row>61</xdr:row>
      <xdr:rowOff>86614</xdr:rowOff>
    </xdr:to>
    <xdr:sp macro="" textlink="">
      <xdr:nvSpPr>
        <xdr:cNvPr id="710" name="楕円 709"/>
        <xdr:cNvSpPr/>
      </xdr:nvSpPr>
      <xdr:spPr>
        <a:xfrm>
          <a:off x="20383500" y="104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35814</xdr:rowOff>
    </xdr:from>
    <xdr:to>
      <xdr:col>111</xdr:col>
      <xdr:colOff>177800</xdr:colOff>
      <xdr:row>61</xdr:row>
      <xdr:rowOff>40005</xdr:rowOff>
    </xdr:to>
    <xdr:cxnSp macro="">
      <xdr:nvCxnSpPr>
        <xdr:cNvPr id="711" name="直線コネクタ 710"/>
        <xdr:cNvCxnSpPr/>
      </xdr:nvCxnSpPr>
      <xdr:spPr>
        <a:xfrm>
          <a:off x="20434300" y="1049426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141605</xdr:rowOff>
    </xdr:from>
    <xdr:to>
      <xdr:col>102</xdr:col>
      <xdr:colOff>165100</xdr:colOff>
      <xdr:row>61</xdr:row>
      <xdr:rowOff>71755</xdr:rowOff>
    </xdr:to>
    <xdr:sp macro="" textlink="">
      <xdr:nvSpPr>
        <xdr:cNvPr id="712" name="楕円 711"/>
        <xdr:cNvSpPr/>
      </xdr:nvSpPr>
      <xdr:spPr>
        <a:xfrm>
          <a:off x="19494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20955</xdr:rowOff>
    </xdr:from>
    <xdr:to>
      <xdr:col>107</xdr:col>
      <xdr:colOff>50800</xdr:colOff>
      <xdr:row>61</xdr:row>
      <xdr:rowOff>35814</xdr:rowOff>
    </xdr:to>
    <xdr:cxnSp macro="">
      <xdr:nvCxnSpPr>
        <xdr:cNvPr id="713" name="直線コネクタ 712"/>
        <xdr:cNvCxnSpPr/>
      </xdr:nvCxnSpPr>
      <xdr:spPr>
        <a:xfrm>
          <a:off x="19545300" y="1047940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79883</xdr:rowOff>
    </xdr:from>
    <xdr:to>
      <xdr:col>98</xdr:col>
      <xdr:colOff>38100</xdr:colOff>
      <xdr:row>60</xdr:row>
      <xdr:rowOff>10033</xdr:rowOff>
    </xdr:to>
    <xdr:sp macro="" textlink="">
      <xdr:nvSpPr>
        <xdr:cNvPr id="714" name="楕円 713"/>
        <xdr:cNvSpPr/>
      </xdr:nvSpPr>
      <xdr:spPr>
        <a:xfrm>
          <a:off x="18605500" y="101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130683</xdr:rowOff>
    </xdr:from>
    <xdr:to>
      <xdr:col>102</xdr:col>
      <xdr:colOff>114300</xdr:colOff>
      <xdr:row>61</xdr:row>
      <xdr:rowOff>20955</xdr:rowOff>
    </xdr:to>
    <xdr:cxnSp macro="">
      <xdr:nvCxnSpPr>
        <xdr:cNvPr id="715" name="直線コネクタ 714"/>
        <xdr:cNvCxnSpPr/>
      </xdr:nvCxnSpPr>
      <xdr:spPr>
        <a:xfrm>
          <a:off x="18656300" y="10246233"/>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107332</xdr:rowOff>
    </xdr:from>
    <xdr:ext cx="469744" cy="259045"/>
    <xdr:sp macro="" textlink="">
      <xdr:nvSpPr>
        <xdr:cNvPr id="720" name="n_1mainValue【学校施設】&#10;一人当たり面積"/>
        <xdr:cNvSpPr txBox="1"/>
      </xdr:nvSpPr>
      <xdr:spPr>
        <a:xfrm>
          <a:off x="21075727" y="1022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103141</xdr:rowOff>
    </xdr:from>
    <xdr:ext cx="469744" cy="259045"/>
    <xdr:sp macro="" textlink="">
      <xdr:nvSpPr>
        <xdr:cNvPr id="721" name="n_2mainValue【学校施設】&#10;一人当たり面積"/>
        <xdr:cNvSpPr txBox="1"/>
      </xdr:nvSpPr>
      <xdr:spPr>
        <a:xfrm>
          <a:off x="20199427" y="1021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88282</xdr:rowOff>
    </xdr:from>
    <xdr:ext cx="469744" cy="259045"/>
    <xdr:sp macro="" textlink="">
      <xdr:nvSpPr>
        <xdr:cNvPr id="722" name="n_3mainValue【学校施設】&#10;一人当たり面積"/>
        <xdr:cNvSpPr txBox="1"/>
      </xdr:nvSpPr>
      <xdr:spPr>
        <a:xfrm>
          <a:off x="193104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26560</xdr:rowOff>
    </xdr:from>
    <xdr:ext cx="469744" cy="259045"/>
    <xdr:sp macro="" textlink="">
      <xdr:nvSpPr>
        <xdr:cNvPr id="723" name="n_4mainValue【学校施設】&#10;一人当たり面積"/>
        <xdr:cNvSpPr txBox="1"/>
      </xdr:nvSpPr>
      <xdr:spPr>
        <a:xfrm>
          <a:off x="18421427" y="997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54"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5" name="楕円 764"/>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66"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7" name="楕円 766"/>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68" name="直線コネクタ 767"/>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69" name="楕円 768"/>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0" name="直線コネクタ 769"/>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71" name="楕円 770"/>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72" name="直線コネクタ 771"/>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73" name="楕円 772"/>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74" name="直線コネクタ 773"/>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75"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7"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8"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79"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0"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1"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82"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11"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822" name="楕円 821"/>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823"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24" name="楕円 823"/>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38100</xdr:rowOff>
    </xdr:to>
    <xdr:cxnSp macro="">
      <xdr:nvCxnSpPr>
        <xdr:cNvPr id="825" name="直線コネクタ 824"/>
        <xdr:cNvCxnSpPr/>
      </xdr:nvCxnSpPr>
      <xdr:spPr>
        <a:xfrm flipV="1">
          <a:off x="21323300" y="1477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6" name="楕円 825"/>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27" name="直線コネクタ 826"/>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8" name="楕円 827"/>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9" name="直線コネクタ 828"/>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30" name="楕円 829"/>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31" name="直線コネクタ 830"/>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32"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3"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5"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36"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7"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8"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9"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869" name="【公民館】&#10;有形固定資産減価償却率平均値テキスト"/>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80645</xdr:rowOff>
    </xdr:from>
    <xdr:to>
      <xdr:col>85</xdr:col>
      <xdr:colOff>177800</xdr:colOff>
      <xdr:row>102</xdr:row>
      <xdr:rowOff>10795</xdr:rowOff>
    </xdr:to>
    <xdr:sp macro="" textlink="">
      <xdr:nvSpPr>
        <xdr:cNvPr id="880" name="楕円 879"/>
        <xdr:cNvSpPr/>
      </xdr:nvSpPr>
      <xdr:spPr>
        <a:xfrm>
          <a:off x="1626870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103522</xdr:rowOff>
    </xdr:from>
    <xdr:ext cx="405111" cy="259045"/>
    <xdr:sp macro="" textlink="">
      <xdr:nvSpPr>
        <xdr:cNvPr id="881" name="【公民館】&#10;有形固定資産減価償却率該当値テキスト"/>
        <xdr:cNvSpPr txBox="1"/>
      </xdr:nvSpPr>
      <xdr:spPr>
        <a:xfrm>
          <a:off x="16357600"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113030</xdr:rowOff>
    </xdr:from>
    <xdr:to>
      <xdr:col>81</xdr:col>
      <xdr:colOff>101600</xdr:colOff>
      <xdr:row>102</xdr:row>
      <xdr:rowOff>43180</xdr:rowOff>
    </xdr:to>
    <xdr:sp macro="" textlink="">
      <xdr:nvSpPr>
        <xdr:cNvPr id="882" name="楕円 881"/>
        <xdr:cNvSpPr/>
      </xdr:nvSpPr>
      <xdr:spPr>
        <a:xfrm>
          <a:off x="15430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131445</xdr:rowOff>
    </xdr:from>
    <xdr:to>
      <xdr:col>85</xdr:col>
      <xdr:colOff>127000</xdr:colOff>
      <xdr:row>101</xdr:row>
      <xdr:rowOff>163830</xdr:rowOff>
    </xdr:to>
    <xdr:cxnSp macro="">
      <xdr:nvCxnSpPr>
        <xdr:cNvPr id="883" name="直線コネクタ 882"/>
        <xdr:cNvCxnSpPr/>
      </xdr:nvCxnSpPr>
      <xdr:spPr>
        <a:xfrm flipV="1">
          <a:off x="15481300" y="174478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135889</xdr:rowOff>
    </xdr:from>
    <xdr:to>
      <xdr:col>76</xdr:col>
      <xdr:colOff>165100</xdr:colOff>
      <xdr:row>102</xdr:row>
      <xdr:rowOff>66039</xdr:rowOff>
    </xdr:to>
    <xdr:sp macro="" textlink="">
      <xdr:nvSpPr>
        <xdr:cNvPr id="884" name="楕円 883"/>
        <xdr:cNvSpPr/>
      </xdr:nvSpPr>
      <xdr:spPr>
        <a:xfrm>
          <a:off x="14541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163830</xdr:rowOff>
    </xdr:from>
    <xdr:to>
      <xdr:col>81</xdr:col>
      <xdr:colOff>50800</xdr:colOff>
      <xdr:row>102</xdr:row>
      <xdr:rowOff>15239</xdr:rowOff>
    </xdr:to>
    <xdr:cxnSp macro="">
      <xdr:nvCxnSpPr>
        <xdr:cNvPr id="885" name="直線コネクタ 884"/>
        <xdr:cNvCxnSpPr/>
      </xdr:nvCxnSpPr>
      <xdr:spPr>
        <a:xfrm flipV="1">
          <a:off x="14592300" y="17480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111125</xdr:rowOff>
    </xdr:from>
    <xdr:to>
      <xdr:col>72</xdr:col>
      <xdr:colOff>38100</xdr:colOff>
      <xdr:row>102</xdr:row>
      <xdr:rowOff>41275</xdr:rowOff>
    </xdr:to>
    <xdr:sp macro="" textlink="">
      <xdr:nvSpPr>
        <xdr:cNvPr id="886" name="楕円 885"/>
        <xdr:cNvSpPr/>
      </xdr:nvSpPr>
      <xdr:spPr>
        <a:xfrm>
          <a:off x="136525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161925</xdr:rowOff>
    </xdr:from>
    <xdr:to>
      <xdr:col>76</xdr:col>
      <xdr:colOff>114300</xdr:colOff>
      <xdr:row>102</xdr:row>
      <xdr:rowOff>15239</xdr:rowOff>
    </xdr:to>
    <xdr:cxnSp macro="">
      <xdr:nvCxnSpPr>
        <xdr:cNvPr id="887" name="直線コネクタ 886"/>
        <xdr:cNvCxnSpPr/>
      </xdr:nvCxnSpPr>
      <xdr:spPr>
        <a:xfrm>
          <a:off x="13703300" y="174783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95886</xdr:rowOff>
    </xdr:from>
    <xdr:to>
      <xdr:col>67</xdr:col>
      <xdr:colOff>101600</xdr:colOff>
      <xdr:row>101</xdr:row>
      <xdr:rowOff>26036</xdr:rowOff>
    </xdr:to>
    <xdr:sp macro="" textlink="">
      <xdr:nvSpPr>
        <xdr:cNvPr id="888" name="楕円 887"/>
        <xdr:cNvSpPr/>
      </xdr:nvSpPr>
      <xdr:spPr>
        <a:xfrm>
          <a:off x="127635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146686</xdr:rowOff>
    </xdr:from>
    <xdr:to>
      <xdr:col>71</xdr:col>
      <xdr:colOff>177800</xdr:colOff>
      <xdr:row>101</xdr:row>
      <xdr:rowOff>161925</xdr:rowOff>
    </xdr:to>
    <xdr:cxnSp macro="">
      <xdr:nvCxnSpPr>
        <xdr:cNvPr id="889" name="直線コネクタ 888"/>
        <xdr:cNvCxnSpPr/>
      </xdr:nvCxnSpPr>
      <xdr:spPr>
        <a:xfrm>
          <a:off x="12814300" y="17291686"/>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890" name="n_1ave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891" name="n_2aveValue【公民館】&#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92" name="n_3aveValue【公民館】&#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893" name="n_4aveValue【公民館】&#10;有形固定資産減価償却率"/>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59707</xdr:rowOff>
    </xdr:from>
    <xdr:ext cx="405111" cy="259045"/>
    <xdr:sp macro="" textlink="">
      <xdr:nvSpPr>
        <xdr:cNvPr id="894" name="n_1mainValue【公民館】&#10;有形固定資産減価償却率"/>
        <xdr:cNvSpPr txBox="1"/>
      </xdr:nvSpPr>
      <xdr:spPr>
        <a:xfrm>
          <a:off x="152660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82566</xdr:rowOff>
    </xdr:from>
    <xdr:ext cx="405111" cy="259045"/>
    <xdr:sp macro="" textlink="">
      <xdr:nvSpPr>
        <xdr:cNvPr id="895" name="n_2mainValue【公民館】&#10;有形固定資産減価償却率"/>
        <xdr:cNvSpPr txBox="1"/>
      </xdr:nvSpPr>
      <xdr:spPr>
        <a:xfrm>
          <a:off x="143897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57802</xdr:rowOff>
    </xdr:from>
    <xdr:ext cx="405111" cy="259045"/>
    <xdr:sp macro="" textlink="">
      <xdr:nvSpPr>
        <xdr:cNvPr id="896" name="n_3mainValue【公民館】&#10;有形固定資産減価償却率"/>
        <xdr:cNvSpPr txBox="1"/>
      </xdr:nvSpPr>
      <xdr:spPr>
        <a:xfrm>
          <a:off x="13500744" y="1720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42563</xdr:rowOff>
    </xdr:from>
    <xdr:ext cx="405111" cy="259045"/>
    <xdr:sp macro="" textlink="">
      <xdr:nvSpPr>
        <xdr:cNvPr id="897" name="n_4mainValue【公民館】&#10;有形固定資産減価償却率"/>
        <xdr:cNvSpPr txBox="1"/>
      </xdr:nvSpPr>
      <xdr:spPr>
        <a:xfrm>
          <a:off x="1261174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926"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937" name="楕円 936"/>
        <xdr:cNvSpPr/>
      </xdr:nvSpPr>
      <xdr:spPr>
        <a:xfrm>
          <a:off x="22110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158766</xdr:rowOff>
    </xdr:from>
    <xdr:ext cx="469744" cy="259045"/>
    <xdr:sp macro="" textlink="">
      <xdr:nvSpPr>
        <xdr:cNvPr id="938" name="【公民館】&#10;一人当たり面積該当値テキスト"/>
        <xdr:cNvSpPr txBox="1"/>
      </xdr:nvSpPr>
      <xdr:spPr>
        <a:xfrm>
          <a:off x="22199600"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80645</xdr:rowOff>
    </xdr:from>
    <xdr:to>
      <xdr:col>112</xdr:col>
      <xdr:colOff>38100</xdr:colOff>
      <xdr:row>106</xdr:row>
      <xdr:rowOff>10795</xdr:rowOff>
    </xdr:to>
    <xdr:sp macro="" textlink="">
      <xdr:nvSpPr>
        <xdr:cNvPr id="939" name="楕円 938"/>
        <xdr:cNvSpPr/>
      </xdr:nvSpPr>
      <xdr:spPr>
        <a:xfrm>
          <a:off x="21272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131445</xdr:rowOff>
    </xdr:from>
    <xdr:to>
      <xdr:col>116</xdr:col>
      <xdr:colOff>63500</xdr:colOff>
      <xdr:row>106</xdr:row>
      <xdr:rowOff>15239</xdr:rowOff>
    </xdr:to>
    <xdr:cxnSp macro="">
      <xdr:nvCxnSpPr>
        <xdr:cNvPr id="940" name="直線コネクタ 939"/>
        <xdr:cNvCxnSpPr/>
      </xdr:nvCxnSpPr>
      <xdr:spPr>
        <a:xfrm>
          <a:off x="21323300" y="1813369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90170</xdr:rowOff>
    </xdr:from>
    <xdr:to>
      <xdr:col>107</xdr:col>
      <xdr:colOff>101600</xdr:colOff>
      <xdr:row>106</xdr:row>
      <xdr:rowOff>20320</xdr:rowOff>
    </xdr:to>
    <xdr:sp macro="" textlink="">
      <xdr:nvSpPr>
        <xdr:cNvPr id="941" name="楕円 940"/>
        <xdr:cNvSpPr/>
      </xdr:nvSpPr>
      <xdr:spPr>
        <a:xfrm>
          <a:off x="20383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131445</xdr:rowOff>
    </xdr:from>
    <xdr:to>
      <xdr:col>111</xdr:col>
      <xdr:colOff>177800</xdr:colOff>
      <xdr:row>105</xdr:row>
      <xdr:rowOff>140970</xdr:rowOff>
    </xdr:to>
    <xdr:cxnSp macro="">
      <xdr:nvCxnSpPr>
        <xdr:cNvPr id="942" name="直線コネクタ 941"/>
        <xdr:cNvCxnSpPr/>
      </xdr:nvCxnSpPr>
      <xdr:spPr>
        <a:xfrm flipV="1">
          <a:off x="20434300" y="181336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943" name="楕円 942"/>
        <xdr:cNvSpPr/>
      </xdr:nvSpPr>
      <xdr:spPr>
        <a:xfrm>
          <a:off x="19494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129539</xdr:rowOff>
    </xdr:from>
    <xdr:to>
      <xdr:col>107</xdr:col>
      <xdr:colOff>50800</xdr:colOff>
      <xdr:row>105</xdr:row>
      <xdr:rowOff>140970</xdr:rowOff>
    </xdr:to>
    <xdr:cxnSp macro="">
      <xdr:nvCxnSpPr>
        <xdr:cNvPr id="944" name="直線コネクタ 943"/>
        <xdr:cNvCxnSpPr/>
      </xdr:nvCxnSpPr>
      <xdr:spPr>
        <a:xfrm>
          <a:off x="19545300" y="179603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143511</xdr:rowOff>
    </xdr:from>
    <xdr:to>
      <xdr:col>98</xdr:col>
      <xdr:colOff>38100</xdr:colOff>
      <xdr:row>106</xdr:row>
      <xdr:rowOff>73661</xdr:rowOff>
    </xdr:to>
    <xdr:sp macro="" textlink="">
      <xdr:nvSpPr>
        <xdr:cNvPr id="945" name="楕円 944"/>
        <xdr:cNvSpPr/>
      </xdr:nvSpPr>
      <xdr:spPr>
        <a:xfrm>
          <a:off x="18605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129539</xdr:rowOff>
    </xdr:from>
    <xdr:to>
      <xdr:col>102</xdr:col>
      <xdr:colOff>114300</xdr:colOff>
      <xdr:row>106</xdr:row>
      <xdr:rowOff>22861</xdr:rowOff>
    </xdr:to>
    <xdr:cxnSp macro="">
      <xdr:nvCxnSpPr>
        <xdr:cNvPr id="946" name="直線コネクタ 945"/>
        <xdr:cNvCxnSpPr/>
      </xdr:nvCxnSpPr>
      <xdr:spPr>
        <a:xfrm flipV="1">
          <a:off x="18656300" y="17960339"/>
          <a:ext cx="8890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947"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948"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949"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950"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27322</xdr:rowOff>
    </xdr:from>
    <xdr:ext cx="469744" cy="259045"/>
    <xdr:sp macro="" textlink="">
      <xdr:nvSpPr>
        <xdr:cNvPr id="951" name="n_1mainValue【公民館】&#10;一人当たり面積"/>
        <xdr:cNvSpPr txBox="1"/>
      </xdr:nvSpPr>
      <xdr:spPr>
        <a:xfrm>
          <a:off x="21075727" y="178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52" name="n_2mainValue【公民館】&#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25416</xdr:rowOff>
    </xdr:from>
    <xdr:ext cx="469744" cy="259045"/>
    <xdr:sp macro="" textlink="">
      <xdr:nvSpPr>
        <xdr:cNvPr id="953" name="n_3mainValue【公民館】&#10;一人当たり面積"/>
        <xdr:cNvSpPr txBox="1"/>
      </xdr:nvSpPr>
      <xdr:spPr>
        <a:xfrm>
          <a:off x="19310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90188</xdr:rowOff>
    </xdr:from>
    <xdr:ext cx="469744" cy="259045"/>
    <xdr:sp macro="" textlink="">
      <xdr:nvSpPr>
        <xdr:cNvPr id="954" name="n_4mainValue【公民館】&#10;一人当たり面積"/>
        <xdr:cNvSpPr txBox="1"/>
      </xdr:nvSpPr>
      <xdr:spPr>
        <a:xfrm>
          <a:off x="18421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類似団体と比較して特に有形固定資産減価償却率が高くなっている施設は、認定こども園・幼稚園・保育所である。その要因については、保有する施設の半数以上が築</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年以上を経過しているためである。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児童館の有形固定資産減価償却率が</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％となっているのは、当該施設が築</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年以上経過しているためである。</a:t>
          </a:r>
        </a:p>
        <a:p>
          <a:r>
            <a:rPr kumimoji="1" lang="ja-JP" altLang="en-US" sz="1050">
              <a:latin typeface="ＭＳ Ｐゴシック" panose="020B0600070205080204" pitchFamily="50" charset="-128"/>
              <a:ea typeface="ＭＳ Ｐゴシック" panose="020B0600070205080204" pitchFamily="50" charset="-128"/>
            </a:rPr>
            <a:t>今後の利用児童数の動向等を考慮しつつ、整備計画を策定し、施設の耐震化や老朽化した施設の適切な維持保全に努めていく。</a:t>
          </a:r>
        </a:p>
        <a:p>
          <a:r>
            <a:rPr kumimoji="1" lang="ja-JP" altLang="en-US" sz="1050">
              <a:latin typeface="ＭＳ Ｐゴシック" panose="020B0600070205080204" pitchFamily="50" charset="-128"/>
              <a:ea typeface="ＭＳ Ｐゴシック" panose="020B0600070205080204" pitchFamily="50" charset="-128"/>
            </a:rPr>
            <a:t>インフラ施設のうち、港湾・漁港の一人当たり有形固定資産（償却資産）額が類似団体平均を大きく上回るのは、市内に</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の漁港を有するためである。</a:t>
          </a:r>
        </a:p>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年度に橋りょう・トンネルの有形固定資産減価償却率が低くなっているのは平成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年度において固定資産台帳の再整備を行い、数値の修正を行ったためである。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公民館の直近２年の有形固定資産減価償却率がやや減少しているのは、市内公民館について令和１年度に改修工事を実施し、また、令和２年度に新築工事を実施したためである。</a:t>
          </a:r>
        </a:p>
        <a:p>
          <a:r>
            <a:rPr kumimoji="1" lang="ja-JP" altLang="en-US" sz="1050">
              <a:latin typeface="ＭＳ Ｐゴシック" panose="020B0600070205080204" pitchFamily="50" charset="-128"/>
              <a:ea typeface="ＭＳ Ｐゴシック" panose="020B0600070205080204" pitchFamily="50" charset="-128"/>
            </a:rPr>
            <a:t>今後は人口の将来見通しや更新費用等の増大などの課題を踏まえると、現在の維持管理のあり方を今後も継続していくことは困難と考えられることから、量的、質的な適正化を図るとともに、適切な維持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30,265
30,106
235.12
31,875,839
31,297,215
131,369
13,102,154
26,851,738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156028</xdr:rowOff>
    </xdr:from>
    <xdr:to>
      <xdr:col>24</xdr:col>
      <xdr:colOff>114300</xdr:colOff>
      <xdr:row>34</xdr:row>
      <xdr:rowOff>86178</xdr:rowOff>
    </xdr:to>
    <xdr:sp macro="" textlink="">
      <xdr:nvSpPr>
        <xdr:cNvPr id="74" name="楕円 73"/>
        <xdr:cNvSpPr/>
      </xdr:nvSpPr>
      <xdr:spPr>
        <a:xfrm>
          <a:off x="45847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7455</xdr:rowOff>
    </xdr:from>
    <xdr:ext cx="405111" cy="259045"/>
    <xdr:sp macro="" textlink="">
      <xdr:nvSpPr>
        <xdr:cNvPr id="75" name="【図書館】&#10;有形固定資産減価償却率該当値テキスト"/>
        <xdr:cNvSpPr txBox="1"/>
      </xdr:nvSpPr>
      <xdr:spPr>
        <a:xfrm>
          <a:off x="4673600" y="566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93980</xdr:rowOff>
    </xdr:from>
    <xdr:to>
      <xdr:col>20</xdr:col>
      <xdr:colOff>38100</xdr:colOff>
      <xdr:row>34</xdr:row>
      <xdr:rowOff>24130</xdr:rowOff>
    </xdr:to>
    <xdr:sp macro="" textlink="">
      <xdr:nvSpPr>
        <xdr:cNvPr id="76" name="楕円 75"/>
        <xdr:cNvSpPr/>
      </xdr:nvSpPr>
      <xdr:spPr>
        <a:xfrm>
          <a:off x="3746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144780</xdr:rowOff>
    </xdr:from>
    <xdr:to>
      <xdr:col>24</xdr:col>
      <xdr:colOff>63500</xdr:colOff>
      <xdr:row>34</xdr:row>
      <xdr:rowOff>35378</xdr:rowOff>
    </xdr:to>
    <xdr:cxnSp macro="">
      <xdr:nvCxnSpPr>
        <xdr:cNvPr id="77" name="直線コネクタ 76"/>
        <xdr:cNvCxnSpPr/>
      </xdr:nvCxnSpPr>
      <xdr:spPr>
        <a:xfrm>
          <a:off x="3797300" y="580263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90714</xdr:rowOff>
    </xdr:from>
    <xdr:to>
      <xdr:col>15</xdr:col>
      <xdr:colOff>101600</xdr:colOff>
      <xdr:row>34</xdr:row>
      <xdr:rowOff>20864</xdr:rowOff>
    </xdr:to>
    <xdr:sp macro="" textlink="">
      <xdr:nvSpPr>
        <xdr:cNvPr id="78" name="楕円 77"/>
        <xdr:cNvSpPr/>
      </xdr:nvSpPr>
      <xdr:spPr>
        <a:xfrm>
          <a:off x="2857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141514</xdr:rowOff>
    </xdr:from>
    <xdr:to>
      <xdr:col>19</xdr:col>
      <xdr:colOff>177800</xdr:colOff>
      <xdr:row>33</xdr:row>
      <xdr:rowOff>144780</xdr:rowOff>
    </xdr:to>
    <xdr:cxnSp macro="">
      <xdr:nvCxnSpPr>
        <xdr:cNvPr id="79" name="直線コネクタ 78"/>
        <xdr:cNvCxnSpPr/>
      </xdr:nvCxnSpPr>
      <xdr:spPr>
        <a:xfrm>
          <a:off x="2908300" y="579936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58057</xdr:rowOff>
    </xdr:from>
    <xdr:to>
      <xdr:col>10</xdr:col>
      <xdr:colOff>165100</xdr:colOff>
      <xdr:row>33</xdr:row>
      <xdr:rowOff>159657</xdr:rowOff>
    </xdr:to>
    <xdr:sp macro="" textlink="">
      <xdr:nvSpPr>
        <xdr:cNvPr id="80" name="楕円 79"/>
        <xdr:cNvSpPr/>
      </xdr:nvSpPr>
      <xdr:spPr>
        <a:xfrm>
          <a:off x="1968500" y="57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108857</xdr:rowOff>
    </xdr:from>
    <xdr:to>
      <xdr:col>15</xdr:col>
      <xdr:colOff>50800</xdr:colOff>
      <xdr:row>33</xdr:row>
      <xdr:rowOff>141514</xdr:rowOff>
    </xdr:to>
    <xdr:cxnSp macro="">
      <xdr:nvCxnSpPr>
        <xdr:cNvPr id="81" name="直線コネクタ 80"/>
        <xdr:cNvCxnSpPr/>
      </xdr:nvCxnSpPr>
      <xdr:spPr>
        <a:xfrm>
          <a:off x="2019300" y="57667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49893</xdr:rowOff>
    </xdr:from>
    <xdr:to>
      <xdr:col>6</xdr:col>
      <xdr:colOff>38100</xdr:colOff>
      <xdr:row>33</xdr:row>
      <xdr:rowOff>151493</xdr:rowOff>
    </xdr:to>
    <xdr:sp macro="" textlink="">
      <xdr:nvSpPr>
        <xdr:cNvPr id="82" name="楕円 81"/>
        <xdr:cNvSpPr/>
      </xdr:nvSpPr>
      <xdr:spPr>
        <a:xfrm>
          <a:off x="1079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100693</xdr:rowOff>
    </xdr:from>
    <xdr:to>
      <xdr:col>10</xdr:col>
      <xdr:colOff>114300</xdr:colOff>
      <xdr:row>33</xdr:row>
      <xdr:rowOff>108857</xdr:rowOff>
    </xdr:to>
    <xdr:cxnSp macro="">
      <xdr:nvCxnSpPr>
        <xdr:cNvPr id="83" name="直線コネクタ 82"/>
        <xdr:cNvCxnSpPr/>
      </xdr:nvCxnSpPr>
      <xdr:spPr>
        <a:xfrm>
          <a:off x="1130300" y="57585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40657</xdr:rowOff>
    </xdr:from>
    <xdr:ext cx="340478" cy="259045"/>
    <xdr:sp macro="" textlink="">
      <xdr:nvSpPr>
        <xdr:cNvPr id="88" name="n_1mainValue【図書館】&#10;有形固定資産減価償却率"/>
        <xdr:cNvSpPr txBox="1"/>
      </xdr:nvSpPr>
      <xdr:spPr>
        <a:xfrm>
          <a:off x="3614361" y="5527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37391</xdr:rowOff>
    </xdr:from>
    <xdr:ext cx="340478" cy="259045"/>
    <xdr:sp macro="" textlink="">
      <xdr:nvSpPr>
        <xdr:cNvPr id="89" name="n_2mainValue【図書館】&#10;有形固定資産減価償却率"/>
        <xdr:cNvSpPr txBox="1"/>
      </xdr:nvSpPr>
      <xdr:spPr>
        <a:xfrm>
          <a:off x="27380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4734</xdr:rowOff>
    </xdr:from>
    <xdr:ext cx="340478" cy="259045"/>
    <xdr:sp macro="" textlink="">
      <xdr:nvSpPr>
        <xdr:cNvPr id="90" name="n_3mainValue【図書館】&#10;有形固定資産減価償却率"/>
        <xdr:cNvSpPr txBox="1"/>
      </xdr:nvSpPr>
      <xdr:spPr>
        <a:xfrm>
          <a:off x="1849061" y="549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168020</xdr:rowOff>
    </xdr:from>
    <xdr:ext cx="340478" cy="259045"/>
    <xdr:sp macro="" textlink="">
      <xdr:nvSpPr>
        <xdr:cNvPr id="91" name="n_4mainValue【図書館】&#10;有形固定資産減価償却率"/>
        <xdr:cNvSpPr txBox="1"/>
      </xdr:nvSpPr>
      <xdr:spPr>
        <a:xfrm>
          <a:off x="960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2" name="【図書館】&#10;一人当たり面積該当値テキスト"/>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74930</xdr:rowOff>
    </xdr:from>
    <xdr:to>
      <xdr:col>50</xdr:col>
      <xdr:colOff>165100</xdr:colOff>
      <xdr:row>41</xdr:row>
      <xdr:rowOff>5080</xdr:rowOff>
    </xdr:to>
    <xdr:sp macro="" textlink="">
      <xdr:nvSpPr>
        <xdr:cNvPr id="133" name="楕円 132"/>
        <xdr:cNvSpPr/>
      </xdr:nvSpPr>
      <xdr:spPr>
        <a:xfrm>
          <a:off x="9588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125730</xdr:rowOff>
    </xdr:to>
    <xdr:cxnSp macro="">
      <xdr:nvCxnSpPr>
        <xdr:cNvPr id="134" name="直線コネクタ 133"/>
        <xdr:cNvCxnSpPr/>
      </xdr:nvCxnSpPr>
      <xdr:spPr>
        <a:xfrm flipV="1">
          <a:off x="9639300" y="6979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35" name="楕円 134"/>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125730</xdr:rowOff>
    </xdr:from>
    <xdr:to>
      <xdr:col>50</xdr:col>
      <xdr:colOff>114300</xdr:colOff>
      <xdr:row>40</xdr:row>
      <xdr:rowOff>133350</xdr:rowOff>
    </xdr:to>
    <xdr:cxnSp macro="">
      <xdr:nvCxnSpPr>
        <xdr:cNvPr id="136" name="直線コネクタ 135"/>
        <xdr:cNvCxnSpPr/>
      </xdr:nvCxnSpPr>
      <xdr:spPr>
        <a:xfrm flipV="1">
          <a:off x="8750300" y="6983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86360</xdr:rowOff>
    </xdr:from>
    <xdr:to>
      <xdr:col>41</xdr:col>
      <xdr:colOff>101600</xdr:colOff>
      <xdr:row>41</xdr:row>
      <xdr:rowOff>16510</xdr:rowOff>
    </xdr:to>
    <xdr:sp macro="" textlink="">
      <xdr:nvSpPr>
        <xdr:cNvPr id="137" name="楕円 136"/>
        <xdr:cNvSpPr/>
      </xdr:nvSpPr>
      <xdr:spPr>
        <a:xfrm>
          <a:off x="781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40</xdr:row>
      <xdr:rowOff>137160</xdr:rowOff>
    </xdr:to>
    <xdr:cxnSp macro="">
      <xdr:nvCxnSpPr>
        <xdr:cNvPr id="138" name="直線コネクタ 137"/>
        <xdr:cNvCxnSpPr/>
      </xdr:nvCxnSpPr>
      <xdr:spPr>
        <a:xfrm flipV="1">
          <a:off x="7861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67310</xdr:rowOff>
    </xdr:from>
    <xdr:to>
      <xdr:col>36</xdr:col>
      <xdr:colOff>165100</xdr:colOff>
      <xdr:row>40</xdr:row>
      <xdr:rowOff>168910</xdr:rowOff>
    </xdr:to>
    <xdr:sp macro="" textlink="">
      <xdr:nvSpPr>
        <xdr:cNvPr id="139" name="楕円 138"/>
        <xdr:cNvSpPr/>
      </xdr:nvSpPr>
      <xdr:spPr>
        <a:xfrm>
          <a:off x="6921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118110</xdr:rowOff>
    </xdr:from>
    <xdr:to>
      <xdr:col>41</xdr:col>
      <xdr:colOff>50800</xdr:colOff>
      <xdr:row>40</xdr:row>
      <xdr:rowOff>137160</xdr:rowOff>
    </xdr:to>
    <xdr:cxnSp macro="">
      <xdr:nvCxnSpPr>
        <xdr:cNvPr id="140" name="直線コネクタ 139"/>
        <xdr:cNvCxnSpPr/>
      </xdr:nvCxnSpPr>
      <xdr:spPr>
        <a:xfrm>
          <a:off x="6972300" y="69761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21607</xdr:rowOff>
    </xdr:from>
    <xdr:ext cx="469744" cy="259045"/>
    <xdr:sp macro="" textlink="">
      <xdr:nvSpPr>
        <xdr:cNvPr id="145" name="n_1main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6" name="n_2mainValue【図書館】&#10;一人当たり面積"/>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7" name="n_3mainValue【図書館】&#10;一人当たり面積"/>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13987</xdr:rowOff>
    </xdr:from>
    <xdr:ext cx="469744" cy="259045"/>
    <xdr:sp macro="" textlink="">
      <xdr:nvSpPr>
        <xdr:cNvPr id="148" name="n_4mainValue【図書館】&#10;一人当たり面積"/>
        <xdr:cNvSpPr txBox="1"/>
      </xdr:nvSpPr>
      <xdr:spPr>
        <a:xfrm>
          <a:off x="67374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84455</xdr:rowOff>
    </xdr:from>
    <xdr:to>
      <xdr:col>24</xdr:col>
      <xdr:colOff>114300</xdr:colOff>
      <xdr:row>62</xdr:row>
      <xdr:rowOff>14605</xdr:rowOff>
    </xdr:to>
    <xdr:sp macro="" textlink="">
      <xdr:nvSpPr>
        <xdr:cNvPr id="189" name="楕円 188"/>
        <xdr:cNvSpPr/>
      </xdr:nvSpPr>
      <xdr:spPr>
        <a:xfrm>
          <a:off x="4584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62882</xdr:rowOff>
    </xdr:from>
    <xdr:ext cx="405111" cy="259045"/>
    <xdr:sp macro="" textlink="">
      <xdr:nvSpPr>
        <xdr:cNvPr id="190" name="【体育館・プール】&#10;有形固定資産減価償却率該当値テキスト"/>
        <xdr:cNvSpPr txBox="1"/>
      </xdr:nvSpPr>
      <xdr:spPr>
        <a:xfrm>
          <a:off x="4673600"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36830</xdr:rowOff>
    </xdr:from>
    <xdr:to>
      <xdr:col>20</xdr:col>
      <xdr:colOff>38100</xdr:colOff>
      <xdr:row>61</xdr:row>
      <xdr:rowOff>138430</xdr:rowOff>
    </xdr:to>
    <xdr:sp macro="" textlink="">
      <xdr:nvSpPr>
        <xdr:cNvPr id="191" name="楕円 190"/>
        <xdr:cNvSpPr/>
      </xdr:nvSpPr>
      <xdr:spPr>
        <a:xfrm>
          <a:off x="3746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87630</xdr:rowOff>
    </xdr:from>
    <xdr:to>
      <xdr:col>24</xdr:col>
      <xdr:colOff>63500</xdr:colOff>
      <xdr:row>61</xdr:row>
      <xdr:rowOff>135255</xdr:rowOff>
    </xdr:to>
    <xdr:cxnSp macro="">
      <xdr:nvCxnSpPr>
        <xdr:cNvPr id="192" name="直線コネクタ 191"/>
        <xdr:cNvCxnSpPr/>
      </xdr:nvCxnSpPr>
      <xdr:spPr>
        <a:xfrm>
          <a:off x="3797300" y="105460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53975</xdr:rowOff>
    </xdr:from>
    <xdr:to>
      <xdr:col>15</xdr:col>
      <xdr:colOff>101600</xdr:colOff>
      <xdr:row>61</xdr:row>
      <xdr:rowOff>155575</xdr:rowOff>
    </xdr:to>
    <xdr:sp macro="" textlink="">
      <xdr:nvSpPr>
        <xdr:cNvPr id="193" name="楕円 192"/>
        <xdr:cNvSpPr/>
      </xdr:nvSpPr>
      <xdr:spPr>
        <a:xfrm>
          <a:off x="2857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87630</xdr:rowOff>
    </xdr:from>
    <xdr:to>
      <xdr:col>19</xdr:col>
      <xdr:colOff>177800</xdr:colOff>
      <xdr:row>61</xdr:row>
      <xdr:rowOff>104775</xdr:rowOff>
    </xdr:to>
    <xdr:cxnSp macro="">
      <xdr:nvCxnSpPr>
        <xdr:cNvPr id="194" name="直線コネクタ 193"/>
        <xdr:cNvCxnSpPr/>
      </xdr:nvCxnSpPr>
      <xdr:spPr>
        <a:xfrm flipV="1">
          <a:off x="2908300" y="105460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xdr:rowOff>
    </xdr:from>
    <xdr:to>
      <xdr:col>10</xdr:col>
      <xdr:colOff>165100</xdr:colOff>
      <xdr:row>61</xdr:row>
      <xdr:rowOff>106045</xdr:rowOff>
    </xdr:to>
    <xdr:sp macro="" textlink="">
      <xdr:nvSpPr>
        <xdr:cNvPr id="195" name="楕円 194"/>
        <xdr:cNvSpPr/>
      </xdr:nvSpPr>
      <xdr:spPr>
        <a:xfrm>
          <a:off x="196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104775</xdr:rowOff>
    </xdr:to>
    <xdr:cxnSp macro="">
      <xdr:nvCxnSpPr>
        <xdr:cNvPr id="196" name="直線コネクタ 195"/>
        <xdr:cNvCxnSpPr/>
      </xdr:nvCxnSpPr>
      <xdr:spPr>
        <a:xfrm>
          <a:off x="2019300" y="105136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141605</xdr:rowOff>
    </xdr:from>
    <xdr:to>
      <xdr:col>6</xdr:col>
      <xdr:colOff>38100</xdr:colOff>
      <xdr:row>62</xdr:row>
      <xdr:rowOff>71755</xdr:rowOff>
    </xdr:to>
    <xdr:sp macro="" textlink="">
      <xdr:nvSpPr>
        <xdr:cNvPr id="197" name="楕円 196"/>
        <xdr:cNvSpPr/>
      </xdr:nvSpPr>
      <xdr:spPr>
        <a:xfrm>
          <a:off x="1079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55245</xdr:rowOff>
    </xdr:from>
    <xdr:to>
      <xdr:col>10</xdr:col>
      <xdr:colOff>114300</xdr:colOff>
      <xdr:row>62</xdr:row>
      <xdr:rowOff>20955</xdr:rowOff>
    </xdr:to>
    <xdr:cxnSp macro="">
      <xdr:nvCxnSpPr>
        <xdr:cNvPr id="198" name="直線コネクタ 197"/>
        <xdr:cNvCxnSpPr/>
      </xdr:nvCxnSpPr>
      <xdr:spPr>
        <a:xfrm flipV="1">
          <a:off x="1130300" y="1051369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129557</xdr:rowOff>
    </xdr:from>
    <xdr:ext cx="405111" cy="259045"/>
    <xdr:sp macro="" textlink="">
      <xdr:nvSpPr>
        <xdr:cNvPr id="203" name="n_1mainValue【体育館・プール】&#10;有形固定資産減価償却率"/>
        <xdr:cNvSpPr txBox="1"/>
      </xdr:nvSpPr>
      <xdr:spPr>
        <a:xfrm>
          <a:off x="3582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204" name="n_2mainValue【体育館・プー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97172</xdr:rowOff>
    </xdr:from>
    <xdr:ext cx="405111" cy="259045"/>
    <xdr:sp macro="" textlink="">
      <xdr:nvSpPr>
        <xdr:cNvPr id="205" name="n_3mainValue【体育館・プール】&#10;有形固定資産減価償却率"/>
        <xdr:cNvSpPr txBox="1"/>
      </xdr:nvSpPr>
      <xdr:spPr>
        <a:xfrm>
          <a:off x="1816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62882</xdr:rowOff>
    </xdr:from>
    <xdr:ext cx="405111" cy="259045"/>
    <xdr:sp macro="" textlink="">
      <xdr:nvSpPr>
        <xdr:cNvPr id="206" name="n_4mainValue【体育館・プール】&#10;有形固定資産減価償却率"/>
        <xdr:cNvSpPr txBox="1"/>
      </xdr:nvSpPr>
      <xdr:spPr>
        <a:xfrm>
          <a:off x="927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132461</xdr:rowOff>
    </xdr:from>
    <xdr:to>
      <xdr:col>55</xdr:col>
      <xdr:colOff>50800</xdr:colOff>
      <xdr:row>64</xdr:row>
      <xdr:rowOff>62611</xdr:rowOff>
    </xdr:to>
    <xdr:sp macro="" textlink="">
      <xdr:nvSpPr>
        <xdr:cNvPr id="246" name="楕円 245"/>
        <xdr:cNvSpPr/>
      </xdr:nvSpPr>
      <xdr:spPr>
        <a:xfrm>
          <a:off x="10426700" y="109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47388</xdr:rowOff>
    </xdr:from>
    <xdr:ext cx="469744" cy="259045"/>
    <xdr:sp macro="" textlink="">
      <xdr:nvSpPr>
        <xdr:cNvPr id="247" name="【体育館・プール】&#10;一人当たり面積該当値テキスト"/>
        <xdr:cNvSpPr txBox="1"/>
      </xdr:nvSpPr>
      <xdr:spPr>
        <a:xfrm>
          <a:off x="10515600" y="1084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133604</xdr:rowOff>
    </xdr:from>
    <xdr:to>
      <xdr:col>50</xdr:col>
      <xdr:colOff>165100</xdr:colOff>
      <xdr:row>64</xdr:row>
      <xdr:rowOff>63754</xdr:rowOff>
    </xdr:to>
    <xdr:sp macro="" textlink="">
      <xdr:nvSpPr>
        <xdr:cNvPr id="248" name="楕円 247"/>
        <xdr:cNvSpPr/>
      </xdr:nvSpPr>
      <xdr:spPr>
        <a:xfrm>
          <a:off x="95885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11811</xdr:rowOff>
    </xdr:from>
    <xdr:to>
      <xdr:col>55</xdr:col>
      <xdr:colOff>0</xdr:colOff>
      <xdr:row>64</xdr:row>
      <xdr:rowOff>12954</xdr:rowOff>
    </xdr:to>
    <xdr:cxnSp macro="">
      <xdr:nvCxnSpPr>
        <xdr:cNvPr id="249" name="直線コネクタ 248"/>
        <xdr:cNvCxnSpPr/>
      </xdr:nvCxnSpPr>
      <xdr:spPr>
        <a:xfrm flipV="1">
          <a:off x="9639300" y="1098461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134747</xdr:rowOff>
    </xdr:from>
    <xdr:to>
      <xdr:col>46</xdr:col>
      <xdr:colOff>38100</xdr:colOff>
      <xdr:row>64</xdr:row>
      <xdr:rowOff>64897</xdr:rowOff>
    </xdr:to>
    <xdr:sp macro="" textlink="">
      <xdr:nvSpPr>
        <xdr:cNvPr id="250" name="楕円 249"/>
        <xdr:cNvSpPr/>
      </xdr:nvSpPr>
      <xdr:spPr>
        <a:xfrm>
          <a:off x="8699500" y="109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12954</xdr:rowOff>
    </xdr:from>
    <xdr:to>
      <xdr:col>50</xdr:col>
      <xdr:colOff>114300</xdr:colOff>
      <xdr:row>64</xdr:row>
      <xdr:rowOff>14097</xdr:rowOff>
    </xdr:to>
    <xdr:cxnSp macro="">
      <xdr:nvCxnSpPr>
        <xdr:cNvPr id="251" name="直線コネクタ 250"/>
        <xdr:cNvCxnSpPr/>
      </xdr:nvCxnSpPr>
      <xdr:spPr>
        <a:xfrm flipV="1">
          <a:off x="8750300" y="1098575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135890</xdr:rowOff>
    </xdr:from>
    <xdr:to>
      <xdr:col>41</xdr:col>
      <xdr:colOff>101600</xdr:colOff>
      <xdr:row>64</xdr:row>
      <xdr:rowOff>66040</xdr:rowOff>
    </xdr:to>
    <xdr:sp macro="" textlink="">
      <xdr:nvSpPr>
        <xdr:cNvPr id="252" name="楕円 251"/>
        <xdr:cNvSpPr/>
      </xdr:nvSpPr>
      <xdr:spPr>
        <a:xfrm>
          <a:off x="7810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14097</xdr:rowOff>
    </xdr:from>
    <xdr:to>
      <xdr:col>45</xdr:col>
      <xdr:colOff>177800</xdr:colOff>
      <xdr:row>64</xdr:row>
      <xdr:rowOff>15240</xdr:rowOff>
    </xdr:to>
    <xdr:cxnSp macro="">
      <xdr:nvCxnSpPr>
        <xdr:cNvPr id="253" name="直線コネクタ 252"/>
        <xdr:cNvCxnSpPr/>
      </xdr:nvCxnSpPr>
      <xdr:spPr>
        <a:xfrm flipV="1">
          <a:off x="7861300" y="1098689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97028</xdr:rowOff>
    </xdr:from>
    <xdr:to>
      <xdr:col>36</xdr:col>
      <xdr:colOff>165100</xdr:colOff>
      <xdr:row>64</xdr:row>
      <xdr:rowOff>27178</xdr:rowOff>
    </xdr:to>
    <xdr:sp macro="" textlink="">
      <xdr:nvSpPr>
        <xdr:cNvPr id="254" name="楕円 253"/>
        <xdr:cNvSpPr/>
      </xdr:nvSpPr>
      <xdr:spPr>
        <a:xfrm>
          <a:off x="6921500" y="108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147828</xdr:rowOff>
    </xdr:from>
    <xdr:to>
      <xdr:col>41</xdr:col>
      <xdr:colOff>50800</xdr:colOff>
      <xdr:row>64</xdr:row>
      <xdr:rowOff>15240</xdr:rowOff>
    </xdr:to>
    <xdr:cxnSp macro="">
      <xdr:nvCxnSpPr>
        <xdr:cNvPr id="255" name="直線コネクタ 254"/>
        <xdr:cNvCxnSpPr/>
      </xdr:nvCxnSpPr>
      <xdr:spPr>
        <a:xfrm>
          <a:off x="6972300" y="1094917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54881</xdr:rowOff>
    </xdr:from>
    <xdr:ext cx="469744" cy="259045"/>
    <xdr:sp macro="" textlink="">
      <xdr:nvSpPr>
        <xdr:cNvPr id="260" name="n_1mainValue【体育館・プール】&#10;一人当たり面積"/>
        <xdr:cNvSpPr txBox="1"/>
      </xdr:nvSpPr>
      <xdr:spPr>
        <a:xfrm>
          <a:off x="9391727" y="1102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56024</xdr:rowOff>
    </xdr:from>
    <xdr:ext cx="469744" cy="259045"/>
    <xdr:sp macro="" textlink="">
      <xdr:nvSpPr>
        <xdr:cNvPr id="261" name="n_2mainValue【体育館・プール】&#10;一人当たり面積"/>
        <xdr:cNvSpPr txBox="1"/>
      </xdr:nvSpPr>
      <xdr:spPr>
        <a:xfrm>
          <a:off x="85154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57167</xdr:rowOff>
    </xdr:from>
    <xdr:ext cx="469744" cy="259045"/>
    <xdr:sp macro="" textlink="">
      <xdr:nvSpPr>
        <xdr:cNvPr id="262" name="n_3mainValue【体育館・プール】&#10;一人当たり面積"/>
        <xdr:cNvSpPr txBox="1"/>
      </xdr:nvSpPr>
      <xdr:spPr>
        <a:xfrm>
          <a:off x="7626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18305</xdr:rowOff>
    </xdr:from>
    <xdr:ext cx="469744" cy="259045"/>
    <xdr:sp macro="" textlink="">
      <xdr:nvSpPr>
        <xdr:cNvPr id="263" name="n_4mainValue【体育館・プール】&#10;一人当たり面積"/>
        <xdr:cNvSpPr txBox="1"/>
      </xdr:nvSpPr>
      <xdr:spPr>
        <a:xfrm>
          <a:off x="6737427" y="1099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305" name="楕円 304"/>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306" name="【福祉施設】&#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54248</xdr:rowOff>
    </xdr:from>
    <xdr:to>
      <xdr:col>20</xdr:col>
      <xdr:colOff>38100</xdr:colOff>
      <xdr:row>82</xdr:row>
      <xdr:rowOff>155848</xdr:rowOff>
    </xdr:to>
    <xdr:sp macro="" textlink="">
      <xdr:nvSpPr>
        <xdr:cNvPr id="307" name="楕円 306"/>
        <xdr:cNvSpPr/>
      </xdr:nvSpPr>
      <xdr:spPr>
        <a:xfrm>
          <a:off x="3746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105048</xdr:rowOff>
    </xdr:from>
    <xdr:to>
      <xdr:col>24</xdr:col>
      <xdr:colOff>63500</xdr:colOff>
      <xdr:row>82</xdr:row>
      <xdr:rowOff>140970</xdr:rowOff>
    </xdr:to>
    <xdr:cxnSp macro="">
      <xdr:nvCxnSpPr>
        <xdr:cNvPr id="308" name="直線コネクタ 307"/>
        <xdr:cNvCxnSpPr/>
      </xdr:nvCxnSpPr>
      <xdr:spPr>
        <a:xfrm>
          <a:off x="3797300" y="1416394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18324</xdr:rowOff>
    </xdr:from>
    <xdr:to>
      <xdr:col>15</xdr:col>
      <xdr:colOff>101600</xdr:colOff>
      <xdr:row>82</xdr:row>
      <xdr:rowOff>119924</xdr:rowOff>
    </xdr:to>
    <xdr:sp macro="" textlink="">
      <xdr:nvSpPr>
        <xdr:cNvPr id="309" name="楕円 308"/>
        <xdr:cNvSpPr/>
      </xdr:nvSpPr>
      <xdr:spPr>
        <a:xfrm>
          <a:off x="2857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69124</xdr:rowOff>
    </xdr:from>
    <xdr:to>
      <xdr:col>19</xdr:col>
      <xdr:colOff>177800</xdr:colOff>
      <xdr:row>82</xdr:row>
      <xdr:rowOff>105048</xdr:rowOff>
    </xdr:to>
    <xdr:cxnSp macro="">
      <xdr:nvCxnSpPr>
        <xdr:cNvPr id="310" name="直線コネクタ 309"/>
        <xdr:cNvCxnSpPr/>
      </xdr:nvCxnSpPr>
      <xdr:spPr>
        <a:xfrm>
          <a:off x="2908300" y="141280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155484</xdr:rowOff>
    </xdr:from>
    <xdr:to>
      <xdr:col>10</xdr:col>
      <xdr:colOff>165100</xdr:colOff>
      <xdr:row>82</xdr:row>
      <xdr:rowOff>85634</xdr:rowOff>
    </xdr:to>
    <xdr:sp macro="" textlink="">
      <xdr:nvSpPr>
        <xdr:cNvPr id="311" name="楕円 310"/>
        <xdr:cNvSpPr/>
      </xdr:nvSpPr>
      <xdr:spPr>
        <a:xfrm>
          <a:off x="1968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34834</xdr:rowOff>
    </xdr:from>
    <xdr:to>
      <xdr:col>15</xdr:col>
      <xdr:colOff>50800</xdr:colOff>
      <xdr:row>82</xdr:row>
      <xdr:rowOff>69124</xdr:rowOff>
    </xdr:to>
    <xdr:cxnSp macro="">
      <xdr:nvCxnSpPr>
        <xdr:cNvPr id="312" name="直線コネクタ 311"/>
        <xdr:cNvCxnSpPr/>
      </xdr:nvCxnSpPr>
      <xdr:spPr>
        <a:xfrm>
          <a:off x="2019300" y="14093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3629</xdr:rowOff>
    </xdr:from>
    <xdr:to>
      <xdr:col>6</xdr:col>
      <xdr:colOff>38100</xdr:colOff>
      <xdr:row>82</xdr:row>
      <xdr:rowOff>105229</xdr:rowOff>
    </xdr:to>
    <xdr:sp macro="" textlink="">
      <xdr:nvSpPr>
        <xdr:cNvPr id="313" name="楕円 312"/>
        <xdr:cNvSpPr/>
      </xdr:nvSpPr>
      <xdr:spPr>
        <a:xfrm>
          <a:off x="1079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34834</xdr:rowOff>
    </xdr:from>
    <xdr:to>
      <xdr:col>10</xdr:col>
      <xdr:colOff>114300</xdr:colOff>
      <xdr:row>82</xdr:row>
      <xdr:rowOff>54429</xdr:rowOff>
    </xdr:to>
    <xdr:cxnSp macro="">
      <xdr:nvCxnSpPr>
        <xdr:cNvPr id="314" name="直線コネクタ 313"/>
        <xdr:cNvCxnSpPr/>
      </xdr:nvCxnSpPr>
      <xdr:spPr>
        <a:xfrm flipV="1">
          <a:off x="1130300" y="140937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925</xdr:rowOff>
    </xdr:from>
    <xdr:ext cx="405111" cy="259045"/>
    <xdr:sp macro="" textlink="">
      <xdr:nvSpPr>
        <xdr:cNvPr id="319" name="n_1main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136451</xdr:rowOff>
    </xdr:from>
    <xdr:ext cx="405111" cy="259045"/>
    <xdr:sp macro="" textlink="">
      <xdr:nvSpPr>
        <xdr:cNvPr id="320" name="n_2mainValue【福祉施設】&#10;有形固定資産減価償却率"/>
        <xdr:cNvSpPr txBox="1"/>
      </xdr:nvSpPr>
      <xdr:spPr>
        <a:xfrm>
          <a:off x="2705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321" name="n_3main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121756</xdr:rowOff>
    </xdr:from>
    <xdr:ext cx="405111" cy="259045"/>
    <xdr:sp macro="" textlink="">
      <xdr:nvSpPr>
        <xdr:cNvPr id="322" name="n_4mainValue【福祉施設】&#10;有形固定資産減価償却率"/>
        <xdr:cNvSpPr txBox="1"/>
      </xdr:nvSpPr>
      <xdr:spPr>
        <a:xfrm>
          <a:off x="927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137161</xdr:rowOff>
    </xdr:from>
    <xdr:to>
      <xdr:col>55</xdr:col>
      <xdr:colOff>50800</xdr:colOff>
      <xdr:row>86</xdr:row>
      <xdr:rowOff>67311</xdr:rowOff>
    </xdr:to>
    <xdr:sp macro="" textlink="">
      <xdr:nvSpPr>
        <xdr:cNvPr id="362" name="楕円 361"/>
        <xdr:cNvSpPr/>
      </xdr:nvSpPr>
      <xdr:spPr>
        <a:xfrm>
          <a:off x="10426700" y="14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52088</xdr:rowOff>
    </xdr:from>
    <xdr:ext cx="469744" cy="259045"/>
    <xdr:sp macro="" textlink="">
      <xdr:nvSpPr>
        <xdr:cNvPr id="363" name="【福祉施設】&#10;一人当たり面積該当値テキスト"/>
        <xdr:cNvSpPr txBox="1"/>
      </xdr:nvSpPr>
      <xdr:spPr>
        <a:xfrm>
          <a:off x="10515600" y="1462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139700</xdr:rowOff>
    </xdr:from>
    <xdr:to>
      <xdr:col>50</xdr:col>
      <xdr:colOff>165100</xdr:colOff>
      <xdr:row>86</xdr:row>
      <xdr:rowOff>69850</xdr:rowOff>
    </xdr:to>
    <xdr:sp macro="" textlink="">
      <xdr:nvSpPr>
        <xdr:cNvPr id="364" name="楕円 363"/>
        <xdr:cNvSpPr/>
      </xdr:nvSpPr>
      <xdr:spPr>
        <a:xfrm>
          <a:off x="958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16511</xdr:rowOff>
    </xdr:from>
    <xdr:to>
      <xdr:col>55</xdr:col>
      <xdr:colOff>0</xdr:colOff>
      <xdr:row>86</xdr:row>
      <xdr:rowOff>19050</xdr:rowOff>
    </xdr:to>
    <xdr:cxnSp macro="">
      <xdr:nvCxnSpPr>
        <xdr:cNvPr id="365" name="直線コネクタ 364"/>
        <xdr:cNvCxnSpPr/>
      </xdr:nvCxnSpPr>
      <xdr:spPr>
        <a:xfrm flipV="1">
          <a:off x="9639300" y="147612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140970</xdr:rowOff>
    </xdr:from>
    <xdr:to>
      <xdr:col>46</xdr:col>
      <xdr:colOff>38100</xdr:colOff>
      <xdr:row>86</xdr:row>
      <xdr:rowOff>71120</xdr:rowOff>
    </xdr:to>
    <xdr:sp macro="" textlink="">
      <xdr:nvSpPr>
        <xdr:cNvPr id="366" name="楕円 365"/>
        <xdr:cNvSpPr/>
      </xdr:nvSpPr>
      <xdr:spPr>
        <a:xfrm>
          <a:off x="8699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19050</xdr:rowOff>
    </xdr:from>
    <xdr:to>
      <xdr:col>50</xdr:col>
      <xdr:colOff>114300</xdr:colOff>
      <xdr:row>86</xdr:row>
      <xdr:rowOff>20320</xdr:rowOff>
    </xdr:to>
    <xdr:cxnSp macro="">
      <xdr:nvCxnSpPr>
        <xdr:cNvPr id="367" name="直線コネクタ 366"/>
        <xdr:cNvCxnSpPr/>
      </xdr:nvCxnSpPr>
      <xdr:spPr>
        <a:xfrm flipV="1">
          <a:off x="8750300" y="147637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102870</xdr:rowOff>
    </xdr:from>
    <xdr:to>
      <xdr:col>41</xdr:col>
      <xdr:colOff>101600</xdr:colOff>
      <xdr:row>86</xdr:row>
      <xdr:rowOff>33020</xdr:rowOff>
    </xdr:to>
    <xdr:sp macro="" textlink="">
      <xdr:nvSpPr>
        <xdr:cNvPr id="368" name="楕円 367"/>
        <xdr:cNvSpPr/>
      </xdr:nvSpPr>
      <xdr:spPr>
        <a:xfrm>
          <a:off x="7810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153670</xdr:rowOff>
    </xdr:from>
    <xdr:to>
      <xdr:col>45</xdr:col>
      <xdr:colOff>177800</xdr:colOff>
      <xdr:row>86</xdr:row>
      <xdr:rowOff>20320</xdr:rowOff>
    </xdr:to>
    <xdr:cxnSp macro="">
      <xdr:nvCxnSpPr>
        <xdr:cNvPr id="369" name="直線コネクタ 368"/>
        <xdr:cNvCxnSpPr/>
      </xdr:nvCxnSpPr>
      <xdr:spPr>
        <a:xfrm>
          <a:off x="7861300" y="14726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58420</xdr:rowOff>
    </xdr:from>
    <xdr:to>
      <xdr:col>36</xdr:col>
      <xdr:colOff>165100</xdr:colOff>
      <xdr:row>85</xdr:row>
      <xdr:rowOff>160020</xdr:rowOff>
    </xdr:to>
    <xdr:sp macro="" textlink="">
      <xdr:nvSpPr>
        <xdr:cNvPr id="370" name="楕円 369"/>
        <xdr:cNvSpPr/>
      </xdr:nvSpPr>
      <xdr:spPr>
        <a:xfrm>
          <a:off x="69215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109220</xdr:rowOff>
    </xdr:from>
    <xdr:to>
      <xdr:col>41</xdr:col>
      <xdr:colOff>50800</xdr:colOff>
      <xdr:row>85</xdr:row>
      <xdr:rowOff>153670</xdr:rowOff>
    </xdr:to>
    <xdr:cxnSp macro="">
      <xdr:nvCxnSpPr>
        <xdr:cNvPr id="371" name="直線コネクタ 370"/>
        <xdr:cNvCxnSpPr/>
      </xdr:nvCxnSpPr>
      <xdr:spPr>
        <a:xfrm>
          <a:off x="6972300" y="1468247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60977</xdr:rowOff>
    </xdr:from>
    <xdr:ext cx="469744" cy="259045"/>
    <xdr:sp macro="" textlink="">
      <xdr:nvSpPr>
        <xdr:cNvPr id="376" name="n_1mainValue【福祉施設】&#10;一人当たり面積"/>
        <xdr:cNvSpPr txBox="1"/>
      </xdr:nvSpPr>
      <xdr:spPr>
        <a:xfrm>
          <a:off x="9391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62247</xdr:rowOff>
    </xdr:from>
    <xdr:ext cx="469744" cy="259045"/>
    <xdr:sp macro="" textlink="">
      <xdr:nvSpPr>
        <xdr:cNvPr id="377" name="n_2mainValue【福祉施設】&#10;一人当たり面積"/>
        <xdr:cNvSpPr txBox="1"/>
      </xdr:nvSpPr>
      <xdr:spPr>
        <a:xfrm>
          <a:off x="8515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24147</xdr:rowOff>
    </xdr:from>
    <xdr:ext cx="469744" cy="259045"/>
    <xdr:sp macro="" textlink="">
      <xdr:nvSpPr>
        <xdr:cNvPr id="378" name="n_3mainValue【福祉施設】&#10;一人当たり面積"/>
        <xdr:cNvSpPr txBox="1"/>
      </xdr:nvSpPr>
      <xdr:spPr>
        <a:xfrm>
          <a:off x="7626427" y="147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151147</xdr:rowOff>
    </xdr:from>
    <xdr:ext cx="469744" cy="259045"/>
    <xdr:sp macro="" textlink="">
      <xdr:nvSpPr>
        <xdr:cNvPr id="379" name="n_4mainValue【福祉施設】&#10;一人当たり面積"/>
        <xdr:cNvSpPr txBox="1"/>
      </xdr:nvSpPr>
      <xdr:spPr>
        <a:xfrm>
          <a:off x="6737427" y="1472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126637</xdr:rowOff>
    </xdr:from>
    <xdr:to>
      <xdr:col>24</xdr:col>
      <xdr:colOff>114300</xdr:colOff>
      <xdr:row>105</xdr:row>
      <xdr:rowOff>56787</xdr:rowOff>
    </xdr:to>
    <xdr:sp macro="" textlink="">
      <xdr:nvSpPr>
        <xdr:cNvPr id="421" name="楕円 420"/>
        <xdr:cNvSpPr/>
      </xdr:nvSpPr>
      <xdr:spPr>
        <a:xfrm>
          <a:off x="4584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105064</xdr:rowOff>
    </xdr:from>
    <xdr:ext cx="405111" cy="259045"/>
    <xdr:sp macro="" textlink="">
      <xdr:nvSpPr>
        <xdr:cNvPr id="422" name="【市民会館】&#10;有形固定資産減価償却率該当値テキスト"/>
        <xdr:cNvSpPr txBox="1"/>
      </xdr:nvSpPr>
      <xdr:spPr>
        <a:xfrm>
          <a:off x="4673600"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142966</xdr:rowOff>
    </xdr:from>
    <xdr:to>
      <xdr:col>20</xdr:col>
      <xdr:colOff>38100</xdr:colOff>
      <xdr:row>106</xdr:row>
      <xdr:rowOff>73116</xdr:rowOff>
    </xdr:to>
    <xdr:sp macro="" textlink="">
      <xdr:nvSpPr>
        <xdr:cNvPr id="423" name="楕円 422"/>
        <xdr:cNvSpPr/>
      </xdr:nvSpPr>
      <xdr:spPr>
        <a:xfrm>
          <a:off x="3746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5987</xdr:rowOff>
    </xdr:from>
    <xdr:to>
      <xdr:col>24</xdr:col>
      <xdr:colOff>63500</xdr:colOff>
      <xdr:row>106</xdr:row>
      <xdr:rowOff>22316</xdr:rowOff>
    </xdr:to>
    <xdr:cxnSp macro="">
      <xdr:nvCxnSpPr>
        <xdr:cNvPr id="424" name="直線コネクタ 423"/>
        <xdr:cNvCxnSpPr/>
      </xdr:nvCxnSpPr>
      <xdr:spPr>
        <a:xfrm flipV="1">
          <a:off x="3797300" y="18008237"/>
          <a:ext cx="8382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147864</xdr:rowOff>
    </xdr:from>
    <xdr:to>
      <xdr:col>15</xdr:col>
      <xdr:colOff>101600</xdr:colOff>
      <xdr:row>106</xdr:row>
      <xdr:rowOff>78014</xdr:rowOff>
    </xdr:to>
    <xdr:sp macro="" textlink="">
      <xdr:nvSpPr>
        <xdr:cNvPr id="425" name="楕円 424"/>
        <xdr:cNvSpPr/>
      </xdr:nvSpPr>
      <xdr:spPr>
        <a:xfrm>
          <a:off x="2857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22316</xdr:rowOff>
    </xdr:from>
    <xdr:to>
      <xdr:col>19</xdr:col>
      <xdr:colOff>177800</xdr:colOff>
      <xdr:row>106</xdr:row>
      <xdr:rowOff>27214</xdr:rowOff>
    </xdr:to>
    <xdr:cxnSp macro="">
      <xdr:nvCxnSpPr>
        <xdr:cNvPr id="426" name="直線コネクタ 425"/>
        <xdr:cNvCxnSpPr/>
      </xdr:nvCxnSpPr>
      <xdr:spPr>
        <a:xfrm flipV="1">
          <a:off x="2908300" y="181960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110308</xdr:rowOff>
    </xdr:from>
    <xdr:to>
      <xdr:col>10</xdr:col>
      <xdr:colOff>165100</xdr:colOff>
      <xdr:row>106</xdr:row>
      <xdr:rowOff>40458</xdr:rowOff>
    </xdr:to>
    <xdr:sp macro="" textlink="">
      <xdr:nvSpPr>
        <xdr:cNvPr id="427" name="楕円 426"/>
        <xdr:cNvSpPr/>
      </xdr:nvSpPr>
      <xdr:spPr>
        <a:xfrm>
          <a:off x="1968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161108</xdr:rowOff>
    </xdr:from>
    <xdr:to>
      <xdr:col>15</xdr:col>
      <xdr:colOff>50800</xdr:colOff>
      <xdr:row>106</xdr:row>
      <xdr:rowOff>27214</xdr:rowOff>
    </xdr:to>
    <xdr:cxnSp macro="">
      <xdr:nvCxnSpPr>
        <xdr:cNvPr id="428" name="直線コネクタ 427"/>
        <xdr:cNvCxnSpPr/>
      </xdr:nvCxnSpPr>
      <xdr:spPr>
        <a:xfrm>
          <a:off x="2019300" y="181633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131536</xdr:rowOff>
    </xdr:from>
    <xdr:to>
      <xdr:col>6</xdr:col>
      <xdr:colOff>38100</xdr:colOff>
      <xdr:row>106</xdr:row>
      <xdr:rowOff>61686</xdr:rowOff>
    </xdr:to>
    <xdr:sp macro="" textlink="">
      <xdr:nvSpPr>
        <xdr:cNvPr id="429" name="楕円 428"/>
        <xdr:cNvSpPr/>
      </xdr:nvSpPr>
      <xdr:spPr>
        <a:xfrm>
          <a:off x="1079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161108</xdr:rowOff>
    </xdr:from>
    <xdr:to>
      <xdr:col>10</xdr:col>
      <xdr:colOff>114300</xdr:colOff>
      <xdr:row>106</xdr:row>
      <xdr:rowOff>10886</xdr:rowOff>
    </xdr:to>
    <xdr:cxnSp macro="">
      <xdr:nvCxnSpPr>
        <xdr:cNvPr id="430" name="直線コネクタ 429"/>
        <xdr:cNvCxnSpPr/>
      </xdr:nvCxnSpPr>
      <xdr:spPr>
        <a:xfrm flipV="1">
          <a:off x="1130300" y="181633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64243</xdr:rowOff>
    </xdr:from>
    <xdr:ext cx="405111" cy="259045"/>
    <xdr:sp macro="" textlink="">
      <xdr:nvSpPr>
        <xdr:cNvPr id="435" name="n_1mainValue【市民会館】&#10;有形固定資産減価償却率"/>
        <xdr:cNvSpPr txBox="1"/>
      </xdr:nvSpPr>
      <xdr:spPr>
        <a:xfrm>
          <a:off x="35820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69141</xdr:rowOff>
    </xdr:from>
    <xdr:ext cx="405111" cy="259045"/>
    <xdr:sp macro="" textlink="">
      <xdr:nvSpPr>
        <xdr:cNvPr id="436" name="n_2mainValue【市民会館】&#10;有形固定資産減価償却率"/>
        <xdr:cNvSpPr txBox="1"/>
      </xdr:nvSpPr>
      <xdr:spPr>
        <a:xfrm>
          <a:off x="2705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31585</xdr:rowOff>
    </xdr:from>
    <xdr:ext cx="405111" cy="259045"/>
    <xdr:sp macro="" textlink="">
      <xdr:nvSpPr>
        <xdr:cNvPr id="437" name="n_3mainValue【市民会館】&#10;有形固定資産減価償却率"/>
        <xdr:cNvSpPr txBox="1"/>
      </xdr:nvSpPr>
      <xdr:spPr>
        <a:xfrm>
          <a:off x="1816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52813</xdr:rowOff>
    </xdr:from>
    <xdr:ext cx="405111" cy="259045"/>
    <xdr:sp macro="" textlink="">
      <xdr:nvSpPr>
        <xdr:cNvPr id="438" name="n_4mainValue【市民会館】&#10;有形固定資産減価償却率"/>
        <xdr:cNvSpPr txBox="1"/>
      </xdr:nvSpPr>
      <xdr:spPr>
        <a:xfrm>
          <a:off x="927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61595</xdr:rowOff>
    </xdr:from>
    <xdr:to>
      <xdr:col>55</xdr:col>
      <xdr:colOff>50800</xdr:colOff>
      <xdr:row>104</xdr:row>
      <xdr:rowOff>163195</xdr:rowOff>
    </xdr:to>
    <xdr:sp macro="" textlink="">
      <xdr:nvSpPr>
        <xdr:cNvPr id="478" name="楕円 477"/>
        <xdr:cNvSpPr/>
      </xdr:nvSpPr>
      <xdr:spPr>
        <a:xfrm>
          <a:off x="10426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84472</xdr:rowOff>
    </xdr:from>
    <xdr:ext cx="469744" cy="259045"/>
    <xdr:sp macro="" textlink="">
      <xdr:nvSpPr>
        <xdr:cNvPr id="479" name="【市民会館】&#10;一人当たり面積該当値テキスト"/>
        <xdr:cNvSpPr txBox="1"/>
      </xdr:nvSpPr>
      <xdr:spPr>
        <a:xfrm>
          <a:off x="10515600" y="177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76836</xdr:rowOff>
    </xdr:from>
    <xdr:to>
      <xdr:col>50</xdr:col>
      <xdr:colOff>165100</xdr:colOff>
      <xdr:row>105</xdr:row>
      <xdr:rowOff>6986</xdr:rowOff>
    </xdr:to>
    <xdr:sp macro="" textlink="">
      <xdr:nvSpPr>
        <xdr:cNvPr id="480" name="楕円 479"/>
        <xdr:cNvSpPr/>
      </xdr:nvSpPr>
      <xdr:spPr>
        <a:xfrm>
          <a:off x="9588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112395</xdr:rowOff>
    </xdr:from>
    <xdr:to>
      <xdr:col>55</xdr:col>
      <xdr:colOff>0</xdr:colOff>
      <xdr:row>104</xdr:row>
      <xdr:rowOff>127636</xdr:rowOff>
    </xdr:to>
    <xdr:cxnSp macro="">
      <xdr:nvCxnSpPr>
        <xdr:cNvPr id="481" name="直線コネクタ 480"/>
        <xdr:cNvCxnSpPr/>
      </xdr:nvCxnSpPr>
      <xdr:spPr>
        <a:xfrm flipV="1">
          <a:off x="9639300" y="1794319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44450</xdr:rowOff>
    </xdr:from>
    <xdr:to>
      <xdr:col>46</xdr:col>
      <xdr:colOff>38100</xdr:colOff>
      <xdr:row>104</xdr:row>
      <xdr:rowOff>146050</xdr:rowOff>
    </xdr:to>
    <xdr:sp macro="" textlink="">
      <xdr:nvSpPr>
        <xdr:cNvPr id="482" name="楕円 481"/>
        <xdr:cNvSpPr/>
      </xdr:nvSpPr>
      <xdr:spPr>
        <a:xfrm>
          <a:off x="8699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95250</xdr:rowOff>
    </xdr:from>
    <xdr:to>
      <xdr:col>50</xdr:col>
      <xdr:colOff>114300</xdr:colOff>
      <xdr:row>104</xdr:row>
      <xdr:rowOff>127636</xdr:rowOff>
    </xdr:to>
    <xdr:cxnSp macro="">
      <xdr:nvCxnSpPr>
        <xdr:cNvPr id="483" name="直線コネクタ 482"/>
        <xdr:cNvCxnSpPr/>
      </xdr:nvCxnSpPr>
      <xdr:spPr>
        <a:xfrm>
          <a:off x="8750300" y="179260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82550</xdr:rowOff>
    </xdr:from>
    <xdr:to>
      <xdr:col>41</xdr:col>
      <xdr:colOff>101600</xdr:colOff>
      <xdr:row>104</xdr:row>
      <xdr:rowOff>12700</xdr:rowOff>
    </xdr:to>
    <xdr:sp macro="" textlink="">
      <xdr:nvSpPr>
        <xdr:cNvPr id="484" name="楕円 483"/>
        <xdr:cNvSpPr/>
      </xdr:nvSpPr>
      <xdr:spPr>
        <a:xfrm>
          <a:off x="781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133350</xdr:rowOff>
    </xdr:from>
    <xdr:to>
      <xdr:col>45</xdr:col>
      <xdr:colOff>177800</xdr:colOff>
      <xdr:row>104</xdr:row>
      <xdr:rowOff>95250</xdr:rowOff>
    </xdr:to>
    <xdr:cxnSp macro="">
      <xdr:nvCxnSpPr>
        <xdr:cNvPr id="485" name="直線コネクタ 484"/>
        <xdr:cNvCxnSpPr/>
      </xdr:nvCxnSpPr>
      <xdr:spPr>
        <a:xfrm>
          <a:off x="7861300" y="17792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111125</xdr:rowOff>
    </xdr:from>
    <xdr:to>
      <xdr:col>36</xdr:col>
      <xdr:colOff>165100</xdr:colOff>
      <xdr:row>106</xdr:row>
      <xdr:rowOff>41275</xdr:rowOff>
    </xdr:to>
    <xdr:sp macro="" textlink="">
      <xdr:nvSpPr>
        <xdr:cNvPr id="486" name="楕円 485"/>
        <xdr:cNvSpPr/>
      </xdr:nvSpPr>
      <xdr:spPr>
        <a:xfrm>
          <a:off x="6921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133350</xdr:rowOff>
    </xdr:from>
    <xdr:to>
      <xdr:col>41</xdr:col>
      <xdr:colOff>50800</xdr:colOff>
      <xdr:row>105</xdr:row>
      <xdr:rowOff>161925</xdr:rowOff>
    </xdr:to>
    <xdr:cxnSp macro="">
      <xdr:nvCxnSpPr>
        <xdr:cNvPr id="487" name="直線コネクタ 486"/>
        <xdr:cNvCxnSpPr/>
      </xdr:nvCxnSpPr>
      <xdr:spPr>
        <a:xfrm flipV="1">
          <a:off x="6972300" y="1779270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23513</xdr:rowOff>
    </xdr:from>
    <xdr:ext cx="469744" cy="259045"/>
    <xdr:sp macro="" textlink="">
      <xdr:nvSpPr>
        <xdr:cNvPr id="492" name="n_1mainValue【市民会館】&#10;一人当たり面積"/>
        <xdr:cNvSpPr txBox="1"/>
      </xdr:nvSpPr>
      <xdr:spPr>
        <a:xfrm>
          <a:off x="93917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162577</xdr:rowOff>
    </xdr:from>
    <xdr:ext cx="469744" cy="259045"/>
    <xdr:sp macro="" textlink="">
      <xdr:nvSpPr>
        <xdr:cNvPr id="493" name="n_2mainValue【市民会館】&#10;一人当たり面積"/>
        <xdr:cNvSpPr txBox="1"/>
      </xdr:nvSpPr>
      <xdr:spPr>
        <a:xfrm>
          <a:off x="85154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29227</xdr:rowOff>
    </xdr:from>
    <xdr:ext cx="469744" cy="259045"/>
    <xdr:sp macro="" textlink="">
      <xdr:nvSpPr>
        <xdr:cNvPr id="494" name="n_3mainValue【市民会館】&#10;一人当たり面積"/>
        <xdr:cNvSpPr txBox="1"/>
      </xdr:nvSpPr>
      <xdr:spPr>
        <a:xfrm>
          <a:off x="7626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57802</xdr:rowOff>
    </xdr:from>
    <xdr:ext cx="469744" cy="259045"/>
    <xdr:sp macro="" textlink="">
      <xdr:nvSpPr>
        <xdr:cNvPr id="495" name="n_4mainValue【市民会館】&#10;一人当たり面積"/>
        <xdr:cNvSpPr txBox="1"/>
      </xdr:nvSpPr>
      <xdr:spPr>
        <a:xfrm>
          <a:off x="6737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170724</xdr:rowOff>
    </xdr:from>
    <xdr:to>
      <xdr:col>85</xdr:col>
      <xdr:colOff>177800</xdr:colOff>
      <xdr:row>38</xdr:row>
      <xdr:rowOff>100874</xdr:rowOff>
    </xdr:to>
    <xdr:sp macro="" textlink="">
      <xdr:nvSpPr>
        <xdr:cNvPr id="537" name="楕円 536"/>
        <xdr:cNvSpPr/>
      </xdr:nvSpPr>
      <xdr:spPr>
        <a:xfrm>
          <a:off x="16268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22151</xdr:rowOff>
    </xdr:from>
    <xdr:ext cx="405111" cy="259045"/>
    <xdr:sp macro="" textlink="">
      <xdr:nvSpPr>
        <xdr:cNvPr id="538" name="【一般廃棄物処理施設】&#10;有形固定資産減価償却率該当値テキスト"/>
        <xdr:cNvSpPr txBox="1"/>
      </xdr:nvSpPr>
      <xdr:spPr>
        <a:xfrm>
          <a:off x="16357600" y="636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126637</xdr:rowOff>
    </xdr:from>
    <xdr:to>
      <xdr:col>81</xdr:col>
      <xdr:colOff>101600</xdr:colOff>
      <xdr:row>38</xdr:row>
      <xdr:rowOff>56787</xdr:rowOff>
    </xdr:to>
    <xdr:sp macro="" textlink="">
      <xdr:nvSpPr>
        <xdr:cNvPr id="539" name="楕円 538"/>
        <xdr:cNvSpPr/>
      </xdr:nvSpPr>
      <xdr:spPr>
        <a:xfrm>
          <a:off x="15430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xdr:rowOff>
    </xdr:from>
    <xdr:to>
      <xdr:col>85</xdr:col>
      <xdr:colOff>127000</xdr:colOff>
      <xdr:row>38</xdr:row>
      <xdr:rowOff>50074</xdr:rowOff>
    </xdr:to>
    <xdr:cxnSp macro="">
      <xdr:nvCxnSpPr>
        <xdr:cNvPr id="540" name="直線コネクタ 539"/>
        <xdr:cNvCxnSpPr/>
      </xdr:nvCxnSpPr>
      <xdr:spPr>
        <a:xfrm>
          <a:off x="15481300" y="652108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27033</xdr:rowOff>
    </xdr:from>
    <xdr:to>
      <xdr:col>76</xdr:col>
      <xdr:colOff>165100</xdr:colOff>
      <xdr:row>39</xdr:row>
      <xdr:rowOff>128633</xdr:rowOff>
    </xdr:to>
    <xdr:sp macro="" textlink="">
      <xdr:nvSpPr>
        <xdr:cNvPr id="541" name="楕円 540"/>
        <xdr:cNvSpPr/>
      </xdr:nvSpPr>
      <xdr:spPr>
        <a:xfrm>
          <a:off x="14541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xdr:rowOff>
    </xdr:from>
    <xdr:to>
      <xdr:col>81</xdr:col>
      <xdr:colOff>50800</xdr:colOff>
      <xdr:row>39</xdr:row>
      <xdr:rowOff>77833</xdr:rowOff>
    </xdr:to>
    <xdr:cxnSp macro="">
      <xdr:nvCxnSpPr>
        <xdr:cNvPr id="542" name="直線コネクタ 541"/>
        <xdr:cNvCxnSpPr/>
      </xdr:nvCxnSpPr>
      <xdr:spPr>
        <a:xfrm flipV="1">
          <a:off x="14592300" y="6521087"/>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3"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4"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5"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46"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73314</xdr:rowOff>
    </xdr:from>
    <xdr:ext cx="405111" cy="259045"/>
    <xdr:sp macro="" textlink="">
      <xdr:nvSpPr>
        <xdr:cNvPr id="547" name="n_1mainValue【一般廃棄物処理施設】&#10;有形固定資産減価償却率"/>
        <xdr:cNvSpPr txBox="1"/>
      </xdr:nvSpPr>
      <xdr:spPr>
        <a:xfrm>
          <a:off x="15266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119760</xdr:rowOff>
    </xdr:from>
    <xdr:ext cx="405111" cy="259045"/>
    <xdr:sp macro="" textlink="">
      <xdr:nvSpPr>
        <xdr:cNvPr id="548" name="n_2mainValue【一般廃棄物処理施設】&#10;有形固定資産減価償却率"/>
        <xdr:cNvSpPr txBox="1"/>
      </xdr:nvSpPr>
      <xdr:spPr>
        <a:xfrm>
          <a:off x="14389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2" name="テキスト ボックス 5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4" name="テキスト ボックス 5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6" name="テキスト ボックス 5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0" name="直線コネクタ 569"/>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1"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2" name="直線コネクタ 571"/>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3"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74" name="直線コネクタ 573"/>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75"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76" name="フローチャート: 判断 575"/>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77" name="フローチャート: 判断 576"/>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78" name="フローチャート: 判断 577"/>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79" name="フローチャート: 判断 578"/>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0" name="フローチャート: 判断 579"/>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89829</xdr:rowOff>
    </xdr:from>
    <xdr:to>
      <xdr:col>116</xdr:col>
      <xdr:colOff>114300</xdr:colOff>
      <xdr:row>41</xdr:row>
      <xdr:rowOff>19979</xdr:rowOff>
    </xdr:to>
    <xdr:sp macro="" textlink="">
      <xdr:nvSpPr>
        <xdr:cNvPr id="586" name="楕円 585"/>
        <xdr:cNvSpPr/>
      </xdr:nvSpPr>
      <xdr:spPr>
        <a:xfrm>
          <a:off x="22110700" y="694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68256</xdr:rowOff>
    </xdr:from>
    <xdr:ext cx="534377" cy="259045"/>
    <xdr:sp macro="" textlink="">
      <xdr:nvSpPr>
        <xdr:cNvPr id="587" name="【一般廃棄物処理施設】&#10;一人当たり有形固定資産（償却資産）額該当値テキスト"/>
        <xdr:cNvSpPr txBox="1"/>
      </xdr:nvSpPr>
      <xdr:spPr>
        <a:xfrm>
          <a:off x="22199600" y="692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92629</xdr:rowOff>
    </xdr:from>
    <xdr:to>
      <xdr:col>112</xdr:col>
      <xdr:colOff>38100</xdr:colOff>
      <xdr:row>41</xdr:row>
      <xdr:rowOff>22779</xdr:rowOff>
    </xdr:to>
    <xdr:sp macro="" textlink="">
      <xdr:nvSpPr>
        <xdr:cNvPr id="588" name="楕円 587"/>
        <xdr:cNvSpPr/>
      </xdr:nvSpPr>
      <xdr:spPr>
        <a:xfrm>
          <a:off x="21272500" y="69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140629</xdr:rowOff>
    </xdr:from>
    <xdr:to>
      <xdr:col>116</xdr:col>
      <xdr:colOff>63500</xdr:colOff>
      <xdr:row>40</xdr:row>
      <xdr:rowOff>143429</xdr:rowOff>
    </xdr:to>
    <xdr:cxnSp macro="">
      <xdr:nvCxnSpPr>
        <xdr:cNvPr id="589" name="直線コネクタ 588"/>
        <xdr:cNvCxnSpPr/>
      </xdr:nvCxnSpPr>
      <xdr:spPr>
        <a:xfrm flipV="1">
          <a:off x="21323300" y="6998629"/>
          <a:ext cx="8382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92057</xdr:rowOff>
    </xdr:from>
    <xdr:to>
      <xdr:col>107</xdr:col>
      <xdr:colOff>101600</xdr:colOff>
      <xdr:row>41</xdr:row>
      <xdr:rowOff>22207</xdr:rowOff>
    </xdr:to>
    <xdr:sp macro="" textlink="">
      <xdr:nvSpPr>
        <xdr:cNvPr id="590" name="楕円 589"/>
        <xdr:cNvSpPr/>
      </xdr:nvSpPr>
      <xdr:spPr>
        <a:xfrm>
          <a:off x="20383500" y="69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142857</xdr:rowOff>
    </xdr:from>
    <xdr:to>
      <xdr:col>111</xdr:col>
      <xdr:colOff>177800</xdr:colOff>
      <xdr:row>40</xdr:row>
      <xdr:rowOff>143429</xdr:rowOff>
    </xdr:to>
    <xdr:cxnSp macro="">
      <xdr:nvCxnSpPr>
        <xdr:cNvPr id="591" name="直線コネクタ 590"/>
        <xdr:cNvCxnSpPr/>
      </xdr:nvCxnSpPr>
      <xdr:spPr>
        <a:xfrm>
          <a:off x="20434300" y="700085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9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9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9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9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13906</xdr:rowOff>
    </xdr:from>
    <xdr:ext cx="534377" cy="259045"/>
    <xdr:sp macro="" textlink="">
      <xdr:nvSpPr>
        <xdr:cNvPr id="596" name="n_1mainValue【一般廃棄物処理施設】&#10;一人当たり有形固定資産（償却資産）額"/>
        <xdr:cNvSpPr txBox="1"/>
      </xdr:nvSpPr>
      <xdr:spPr>
        <a:xfrm>
          <a:off x="21043411" y="70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13334</xdr:rowOff>
    </xdr:from>
    <xdr:ext cx="534377" cy="259045"/>
    <xdr:sp macro="" textlink="">
      <xdr:nvSpPr>
        <xdr:cNvPr id="597" name="n_2mainValue【一般廃棄物処理施設】&#10;一人当たり有形固定資産（償却資産）額"/>
        <xdr:cNvSpPr txBox="1"/>
      </xdr:nvSpPr>
      <xdr:spPr>
        <a:xfrm>
          <a:off x="20167111" y="704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23" name="直線コネクタ 622"/>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5" name="直線コネクタ 62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26"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27" name="直線コネクタ 626"/>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28"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29" name="フローチャート: 判断 628"/>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30" name="フローチャート: 判断 629"/>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31" name="フローチャート: 判断 630"/>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32" name="フローチャート: 判断 631"/>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3" name="フローチャート: 判断 632"/>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107587</xdr:rowOff>
    </xdr:from>
    <xdr:to>
      <xdr:col>85</xdr:col>
      <xdr:colOff>177800</xdr:colOff>
      <xdr:row>61</xdr:row>
      <xdr:rowOff>37737</xdr:rowOff>
    </xdr:to>
    <xdr:sp macro="" textlink="">
      <xdr:nvSpPr>
        <xdr:cNvPr id="639" name="楕円 638"/>
        <xdr:cNvSpPr/>
      </xdr:nvSpPr>
      <xdr:spPr>
        <a:xfrm>
          <a:off x="16268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86014</xdr:rowOff>
    </xdr:from>
    <xdr:ext cx="405111" cy="259045"/>
    <xdr:sp macro="" textlink="">
      <xdr:nvSpPr>
        <xdr:cNvPr id="640" name="【保健センター・保健所】&#10;有形固定資産減価償却率該当値テキスト"/>
        <xdr:cNvSpPr txBox="1"/>
      </xdr:nvSpPr>
      <xdr:spPr>
        <a:xfrm>
          <a:off x="16357600"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66766</xdr:rowOff>
    </xdr:from>
    <xdr:to>
      <xdr:col>81</xdr:col>
      <xdr:colOff>101600</xdr:colOff>
      <xdr:row>60</xdr:row>
      <xdr:rowOff>168366</xdr:rowOff>
    </xdr:to>
    <xdr:sp macro="" textlink="">
      <xdr:nvSpPr>
        <xdr:cNvPr id="641" name="楕円 640"/>
        <xdr:cNvSpPr/>
      </xdr:nvSpPr>
      <xdr:spPr>
        <a:xfrm>
          <a:off x="15430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117566</xdr:rowOff>
    </xdr:from>
    <xdr:to>
      <xdr:col>85</xdr:col>
      <xdr:colOff>127000</xdr:colOff>
      <xdr:row>60</xdr:row>
      <xdr:rowOff>158387</xdr:rowOff>
    </xdr:to>
    <xdr:cxnSp macro="">
      <xdr:nvCxnSpPr>
        <xdr:cNvPr id="642" name="直線コネクタ 641"/>
        <xdr:cNvCxnSpPr/>
      </xdr:nvCxnSpPr>
      <xdr:spPr>
        <a:xfrm>
          <a:off x="15481300" y="1040456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25944</xdr:rowOff>
    </xdr:from>
    <xdr:to>
      <xdr:col>76</xdr:col>
      <xdr:colOff>165100</xdr:colOff>
      <xdr:row>60</xdr:row>
      <xdr:rowOff>127544</xdr:rowOff>
    </xdr:to>
    <xdr:sp macro="" textlink="">
      <xdr:nvSpPr>
        <xdr:cNvPr id="643" name="楕円 642"/>
        <xdr:cNvSpPr/>
      </xdr:nvSpPr>
      <xdr:spPr>
        <a:xfrm>
          <a:off x="14541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76744</xdr:rowOff>
    </xdr:from>
    <xdr:to>
      <xdr:col>81</xdr:col>
      <xdr:colOff>50800</xdr:colOff>
      <xdr:row>60</xdr:row>
      <xdr:rowOff>117566</xdr:rowOff>
    </xdr:to>
    <xdr:cxnSp macro="">
      <xdr:nvCxnSpPr>
        <xdr:cNvPr id="644" name="直線コネクタ 643"/>
        <xdr:cNvCxnSpPr/>
      </xdr:nvCxnSpPr>
      <xdr:spPr>
        <a:xfrm>
          <a:off x="14592300" y="103637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158206</xdr:rowOff>
    </xdr:from>
    <xdr:to>
      <xdr:col>72</xdr:col>
      <xdr:colOff>38100</xdr:colOff>
      <xdr:row>60</xdr:row>
      <xdr:rowOff>88356</xdr:rowOff>
    </xdr:to>
    <xdr:sp macro="" textlink="">
      <xdr:nvSpPr>
        <xdr:cNvPr id="645" name="楕円 644"/>
        <xdr:cNvSpPr/>
      </xdr:nvSpPr>
      <xdr:spPr>
        <a:xfrm>
          <a:off x="13652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37556</xdr:rowOff>
    </xdr:from>
    <xdr:to>
      <xdr:col>76</xdr:col>
      <xdr:colOff>114300</xdr:colOff>
      <xdr:row>60</xdr:row>
      <xdr:rowOff>76744</xdr:rowOff>
    </xdr:to>
    <xdr:cxnSp macro="">
      <xdr:nvCxnSpPr>
        <xdr:cNvPr id="646" name="直線コネクタ 645"/>
        <xdr:cNvCxnSpPr/>
      </xdr:nvCxnSpPr>
      <xdr:spPr>
        <a:xfrm>
          <a:off x="13703300" y="103245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楕円 646"/>
        <xdr:cNvSpPr/>
      </xdr:nvSpPr>
      <xdr:spPr>
        <a:xfrm>
          <a:off x="12763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168184</xdr:rowOff>
    </xdr:from>
    <xdr:to>
      <xdr:col>71</xdr:col>
      <xdr:colOff>177800</xdr:colOff>
      <xdr:row>60</xdr:row>
      <xdr:rowOff>37556</xdr:rowOff>
    </xdr:to>
    <xdr:cxnSp macro="">
      <xdr:nvCxnSpPr>
        <xdr:cNvPr id="648" name="直線コネクタ 647"/>
        <xdr:cNvCxnSpPr/>
      </xdr:nvCxnSpPr>
      <xdr:spPr>
        <a:xfrm>
          <a:off x="12814300" y="102837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49"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50"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51"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2"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159493</xdr:rowOff>
    </xdr:from>
    <xdr:ext cx="405111" cy="259045"/>
    <xdr:sp macro="" textlink="">
      <xdr:nvSpPr>
        <xdr:cNvPr id="653" name="n_1mainValue【保健センター・保健所】&#10;有形固定資産減価償却率"/>
        <xdr:cNvSpPr txBox="1"/>
      </xdr:nvSpPr>
      <xdr:spPr>
        <a:xfrm>
          <a:off x="15266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118671</xdr:rowOff>
    </xdr:from>
    <xdr:ext cx="405111" cy="259045"/>
    <xdr:sp macro="" textlink="">
      <xdr:nvSpPr>
        <xdr:cNvPr id="654" name="n_2mainValue【保健センター・保健所】&#10;有形固定資産減価償却率"/>
        <xdr:cNvSpPr txBox="1"/>
      </xdr:nvSpPr>
      <xdr:spPr>
        <a:xfrm>
          <a:off x="14389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79483</xdr:rowOff>
    </xdr:from>
    <xdr:ext cx="405111" cy="259045"/>
    <xdr:sp macro="" textlink="">
      <xdr:nvSpPr>
        <xdr:cNvPr id="655" name="n_3mainValue【保健センター・保健所】&#10;有形固定資産減価償却率"/>
        <xdr:cNvSpPr txBox="1"/>
      </xdr:nvSpPr>
      <xdr:spPr>
        <a:xfrm>
          <a:off x="13500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38661</xdr:rowOff>
    </xdr:from>
    <xdr:ext cx="405111" cy="259045"/>
    <xdr:sp macro="" textlink="">
      <xdr:nvSpPr>
        <xdr:cNvPr id="656" name="n_4mainValue【保健センター・保健所】&#10;有形固定資産減価償却率"/>
        <xdr:cNvSpPr txBox="1"/>
      </xdr:nvSpPr>
      <xdr:spPr>
        <a:xfrm>
          <a:off x="12611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80" name="直線コネクタ 679"/>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2" name="直線コネクタ 68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83"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84" name="直線コネクタ 683"/>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85"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86" name="フローチャート: 判断 685"/>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87" name="フローチャート: 判断 686"/>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88" name="フローチャート: 判断 687"/>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89" name="フローチャート: 判断 688"/>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90" name="フローチャート: 判断 689"/>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696" name="楕円 695"/>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60977</xdr:rowOff>
    </xdr:from>
    <xdr:ext cx="469744" cy="259045"/>
    <xdr:sp macro="" textlink="">
      <xdr:nvSpPr>
        <xdr:cNvPr id="697" name="【保健センター・保健所】&#10;一人当たり面積該当値テキスト"/>
        <xdr:cNvSpPr txBox="1"/>
      </xdr:nvSpPr>
      <xdr:spPr>
        <a:xfrm>
          <a:off x="22199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90170</xdr:rowOff>
    </xdr:from>
    <xdr:to>
      <xdr:col>112</xdr:col>
      <xdr:colOff>38100</xdr:colOff>
      <xdr:row>63</xdr:row>
      <xdr:rowOff>20320</xdr:rowOff>
    </xdr:to>
    <xdr:sp macro="" textlink="">
      <xdr:nvSpPr>
        <xdr:cNvPr id="698" name="楕円 697"/>
        <xdr:cNvSpPr/>
      </xdr:nvSpPr>
      <xdr:spPr>
        <a:xfrm>
          <a:off x="21272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62</xdr:row>
      <xdr:rowOff>140970</xdr:rowOff>
    </xdr:to>
    <xdr:cxnSp macro="">
      <xdr:nvCxnSpPr>
        <xdr:cNvPr id="699" name="直線コネクタ 698"/>
        <xdr:cNvCxnSpPr/>
      </xdr:nvCxnSpPr>
      <xdr:spPr>
        <a:xfrm flipV="1">
          <a:off x="21323300" y="107632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楕円 699"/>
        <xdr:cNvSpPr/>
      </xdr:nvSpPr>
      <xdr:spPr>
        <a:xfrm>
          <a:off x="20383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140970</xdr:rowOff>
    </xdr:from>
    <xdr:to>
      <xdr:col>111</xdr:col>
      <xdr:colOff>177800</xdr:colOff>
      <xdr:row>62</xdr:row>
      <xdr:rowOff>144780</xdr:rowOff>
    </xdr:to>
    <xdr:cxnSp macro="">
      <xdr:nvCxnSpPr>
        <xdr:cNvPr id="701" name="直線コネクタ 700"/>
        <xdr:cNvCxnSpPr/>
      </xdr:nvCxnSpPr>
      <xdr:spPr>
        <a:xfrm flipV="1">
          <a:off x="20434300" y="1077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97790</xdr:rowOff>
    </xdr:from>
    <xdr:to>
      <xdr:col>102</xdr:col>
      <xdr:colOff>165100</xdr:colOff>
      <xdr:row>63</xdr:row>
      <xdr:rowOff>27940</xdr:rowOff>
    </xdr:to>
    <xdr:sp macro="" textlink="">
      <xdr:nvSpPr>
        <xdr:cNvPr id="702" name="楕円 701"/>
        <xdr:cNvSpPr/>
      </xdr:nvSpPr>
      <xdr:spPr>
        <a:xfrm>
          <a:off x="19494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144780</xdr:rowOff>
    </xdr:from>
    <xdr:to>
      <xdr:col>107</xdr:col>
      <xdr:colOff>50800</xdr:colOff>
      <xdr:row>62</xdr:row>
      <xdr:rowOff>148590</xdr:rowOff>
    </xdr:to>
    <xdr:cxnSp macro="">
      <xdr:nvCxnSpPr>
        <xdr:cNvPr id="703" name="直線コネクタ 702"/>
        <xdr:cNvCxnSpPr/>
      </xdr:nvCxnSpPr>
      <xdr:spPr>
        <a:xfrm flipV="1">
          <a:off x="19545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4" name="楕円 703"/>
        <xdr:cNvSpPr/>
      </xdr:nvSpPr>
      <xdr:spPr>
        <a:xfrm>
          <a:off x="18605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148590</xdr:rowOff>
    </xdr:from>
    <xdr:to>
      <xdr:col>102</xdr:col>
      <xdr:colOff>114300</xdr:colOff>
      <xdr:row>62</xdr:row>
      <xdr:rowOff>156210</xdr:rowOff>
    </xdr:to>
    <xdr:cxnSp macro="">
      <xdr:nvCxnSpPr>
        <xdr:cNvPr id="705" name="直線コネクタ 704"/>
        <xdr:cNvCxnSpPr/>
      </xdr:nvCxnSpPr>
      <xdr:spPr>
        <a:xfrm flipV="1">
          <a:off x="18656300" y="10778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06"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07"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08"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09"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11447</xdr:rowOff>
    </xdr:from>
    <xdr:ext cx="469744" cy="259045"/>
    <xdr:sp macro="" textlink="">
      <xdr:nvSpPr>
        <xdr:cNvPr id="710" name="n_1main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1" name="n_2main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44467</xdr:rowOff>
    </xdr:from>
    <xdr:ext cx="469744" cy="259045"/>
    <xdr:sp macro="" textlink="">
      <xdr:nvSpPr>
        <xdr:cNvPr id="712" name="n_3mainValue【保健センター・保健所】&#10;一人当たり面積"/>
        <xdr:cNvSpPr txBox="1"/>
      </xdr:nvSpPr>
      <xdr:spPr>
        <a:xfrm>
          <a:off x="19310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13" name="n_4main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5" name="直線コネクタ 7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6" name="テキスト ボックス 72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7" name="直線コネクタ 7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8" name="テキスト ボックス 7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9" name="直線コネクタ 7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0" name="テキスト ボックス 7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1" name="直線コネクタ 7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2" name="テキスト ボックス 7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3" name="直線コネクタ 7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4" name="テキスト ボックス 733"/>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7" name="直線コネクタ 736"/>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8"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9" name="直線コネクタ 738"/>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0"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1" name="直線コネクタ 74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42"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3" name="フローチャート: 判断 742"/>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44" name="フローチャート: 判断 743"/>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45" name="フローチャート: 判断 744"/>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46" name="フローチャート: 判断 745"/>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47" name="フローチャート: 判断 746"/>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134620</xdr:rowOff>
    </xdr:from>
    <xdr:to>
      <xdr:col>85</xdr:col>
      <xdr:colOff>177800</xdr:colOff>
      <xdr:row>80</xdr:row>
      <xdr:rowOff>64770</xdr:rowOff>
    </xdr:to>
    <xdr:sp macro="" textlink="">
      <xdr:nvSpPr>
        <xdr:cNvPr id="753" name="楕円 752"/>
        <xdr:cNvSpPr/>
      </xdr:nvSpPr>
      <xdr:spPr>
        <a:xfrm>
          <a:off x="16268700" y="136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157497</xdr:rowOff>
    </xdr:from>
    <xdr:ext cx="405111" cy="259045"/>
    <xdr:sp macro="" textlink="">
      <xdr:nvSpPr>
        <xdr:cNvPr id="754" name="【消防施設】&#10;有形固定資産減価償却率該当値テキスト"/>
        <xdr:cNvSpPr txBox="1"/>
      </xdr:nvSpPr>
      <xdr:spPr>
        <a:xfrm>
          <a:off x="16357600" y="1353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2539</xdr:rowOff>
    </xdr:from>
    <xdr:to>
      <xdr:col>81</xdr:col>
      <xdr:colOff>101600</xdr:colOff>
      <xdr:row>80</xdr:row>
      <xdr:rowOff>104139</xdr:rowOff>
    </xdr:to>
    <xdr:sp macro="" textlink="">
      <xdr:nvSpPr>
        <xdr:cNvPr id="755" name="楕円 754"/>
        <xdr:cNvSpPr/>
      </xdr:nvSpPr>
      <xdr:spPr>
        <a:xfrm>
          <a:off x="15430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13970</xdr:rowOff>
    </xdr:from>
    <xdr:to>
      <xdr:col>85</xdr:col>
      <xdr:colOff>127000</xdr:colOff>
      <xdr:row>80</xdr:row>
      <xdr:rowOff>53339</xdr:rowOff>
    </xdr:to>
    <xdr:cxnSp macro="">
      <xdr:nvCxnSpPr>
        <xdr:cNvPr id="756" name="直線コネクタ 755"/>
        <xdr:cNvCxnSpPr/>
      </xdr:nvCxnSpPr>
      <xdr:spPr>
        <a:xfrm flipV="1">
          <a:off x="15481300" y="13729970"/>
          <a:ext cx="8382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139700</xdr:rowOff>
    </xdr:from>
    <xdr:to>
      <xdr:col>76</xdr:col>
      <xdr:colOff>165100</xdr:colOff>
      <xdr:row>80</xdr:row>
      <xdr:rowOff>69850</xdr:rowOff>
    </xdr:to>
    <xdr:sp macro="" textlink="">
      <xdr:nvSpPr>
        <xdr:cNvPr id="757" name="楕円 756"/>
        <xdr:cNvSpPr/>
      </xdr:nvSpPr>
      <xdr:spPr>
        <a:xfrm>
          <a:off x="14541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19050</xdr:rowOff>
    </xdr:from>
    <xdr:to>
      <xdr:col>81</xdr:col>
      <xdr:colOff>50800</xdr:colOff>
      <xdr:row>80</xdr:row>
      <xdr:rowOff>53339</xdr:rowOff>
    </xdr:to>
    <xdr:cxnSp macro="">
      <xdr:nvCxnSpPr>
        <xdr:cNvPr id="758" name="直線コネクタ 757"/>
        <xdr:cNvCxnSpPr/>
      </xdr:nvCxnSpPr>
      <xdr:spPr>
        <a:xfrm>
          <a:off x="14592300" y="13735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109220</xdr:rowOff>
    </xdr:from>
    <xdr:to>
      <xdr:col>72</xdr:col>
      <xdr:colOff>38100</xdr:colOff>
      <xdr:row>80</xdr:row>
      <xdr:rowOff>39370</xdr:rowOff>
    </xdr:to>
    <xdr:sp macro="" textlink="">
      <xdr:nvSpPr>
        <xdr:cNvPr id="759" name="楕円 758"/>
        <xdr:cNvSpPr/>
      </xdr:nvSpPr>
      <xdr:spPr>
        <a:xfrm>
          <a:off x="13652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160020</xdr:rowOff>
    </xdr:from>
    <xdr:to>
      <xdr:col>76</xdr:col>
      <xdr:colOff>114300</xdr:colOff>
      <xdr:row>80</xdr:row>
      <xdr:rowOff>19050</xdr:rowOff>
    </xdr:to>
    <xdr:cxnSp macro="">
      <xdr:nvCxnSpPr>
        <xdr:cNvPr id="760" name="直線コネクタ 759"/>
        <xdr:cNvCxnSpPr/>
      </xdr:nvCxnSpPr>
      <xdr:spPr>
        <a:xfrm>
          <a:off x="13703300" y="137045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62230</xdr:rowOff>
    </xdr:from>
    <xdr:to>
      <xdr:col>67</xdr:col>
      <xdr:colOff>101600</xdr:colOff>
      <xdr:row>79</xdr:row>
      <xdr:rowOff>163830</xdr:rowOff>
    </xdr:to>
    <xdr:sp macro="" textlink="">
      <xdr:nvSpPr>
        <xdr:cNvPr id="761" name="楕円 760"/>
        <xdr:cNvSpPr/>
      </xdr:nvSpPr>
      <xdr:spPr>
        <a:xfrm>
          <a:off x="12763500" y="136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113030</xdr:rowOff>
    </xdr:from>
    <xdr:to>
      <xdr:col>71</xdr:col>
      <xdr:colOff>177800</xdr:colOff>
      <xdr:row>79</xdr:row>
      <xdr:rowOff>160020</xdr:rowOff>
    </xdr:to>
    <xdr:cxnSp macro="">
      <xdr:nvCxnSpPr>
        <xdr:cNvPr id="762" name="直線コネクタ 761"/>
        <xdr:cNvCxnSpPr/>
      </xdr:nvCxnSpPr>
      <xdr:spPr>
        <a:xfrm>
          <a:off x="12814300" y="1365758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63"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64"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65"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66"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120666</xdr:rowOff>
    </xdr:from>
    <xdr:ext cx="405111" cy="259045"/>
    <xdr:sp macro="" textlink="">
      <xdr:nvSpPr>
        <xdr:cNvPr id="767" name="n_1mainValue【消防施設】&#10;有形固定資産減価償却率"/>
        <xdr:cNvSpPr txBox="1"/>
      </xdr:nvSpPr>
      <xdr:spPr>
        <a:xfrm>
          <a:off x="15266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86377</xdr:rowOff>
    </xdr:from>
    <xdr:ext cx="405111" cy="259045"/>
    <xdr:sp macro="" textlink="">
      <xdr:nvSpPr>
        <xdr:cNvPr id="768" name="n_2mainValue【消防施設】&#10;有形固定資産減価償却率"/>
        <xdr:cNvSpPr txBox="1"/>
      </xdr:nvSpPr>
      <xdr:spPr>
        <a:xfrm>
          <a:off x="14389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55897</xdr:rowOff>
    </xdr:from>
    <xdr:ext cx="405111" cy="259045"/>
    <xdr:sp macro="" textlink="">
      <xdr:nvSpPr>
        <xdr:cNvPr id="769" name="n_3mainValue【消防施設】&#10;有形固定資産減価償却率"/>
        <xdr:cNvSpPr txBox="1"/>
      </xdr:nvSpPr>
      <xdr:spPr>
        <a:xfrm>
          <a:off x="13500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8907</xdr:rowOff>
    </xdr:from>
    <xdr:ext cx="405111" cy="259045"/>
    <xdr:sp macro="" textlink="">
      <xdr:nvSpPr>
        <xdr:cNvPr id="770" name="n_4mainValue【消防施設】&#10;有形固定資産減価償却率"/>
        <xdr:cNvSpPr txBox="1"/>
      </xdr:nvSpPr>
      <xdr:spPr>
        <a:xfrm>
          <a:off x="1261174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84" name="テキスト ボックス 783"/>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86" name="テキスト ボックス 785"/>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8" name="テキスト ボックス 787"/>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0" name="テキスト ボックス 789"/>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2" name="テキスト ボックス 791"/>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94" name="直線コネクタ 793"/>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95"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96" name="直線コネクタ 795"/>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97"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98" name="直線コネクタ 797"/>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99"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00" name="フローチャート: 判断 799"/>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01" name="フローチャート: 判断 800"/>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02" name="フローチャート: 判断 801"/>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03" name="フローチャート: 判断 802"/>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04" name="フローチャート: 判断 803"/>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62677</xdr:rowOff>
    </xdr:from>
    <xdr:to>
      <xdr:col>116</xdr:col>
      <xdr:colOff>114300</xdr:colOff>
      <xdr:row>86</xdr:row>
      <xdr:rowOff>164277</xdr:rowOff>
    </xdr:to>
    <xdr:sp macro="" textlink="">
      <xdr:nvSpPr>
        <xdr:cNvPr id="810" name="楕円 809"/>
        <xdr:cNvSpPr/>
      </xdr:nvSpPr>
      <xdr:spPr>
        <a:xfrm>
          <a:off x="22110700" y="148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11"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62695</xdr:rowOff>
    </xdr:from>
    <xdr:to>
      <xdr:col>112</xdr:col>
      <xdr:colOff>38100</xdr:colOff>
      <xdr:row>86</xdr:row>
      <xdr:rowOff>164295</xdr:rowOff>
    </xdr:to>
    <xdr:sp macro="" textlink="">
      <xdr:nvSpPr>
        <xdr:cNvPr id="812" name="楕円 811"/>
        <xdr:cNvSpPr/>
      </xdr:nvSpPr>
      <xdr:spPr>
        <a:xfrm>
          <a:off x="21272500" y="148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113477</xdr:rowOff>
    </xdr:from>
    <xdr:to>
      <xdr:col>116</xdr:col>
      <xdr:colOff>63500</xdr:colOff>
      <xdr:row>86</xdr:row>
      <xdr:rowOff>113495</xdr:rowOff>
    </xdr:to>
    <xdr:cxnSp macro="">
      <xdr:nvCxnSpPr>
        <xdr:cNvPr id="813" name="直線コネクタ 812"/>
        <xdr:cNvCxnSpPr/>
      </xdr:nvCxnSpPr>
      <xdr:spPr>
        <a:xfrm flipV="1">
          <a:off x="21323300" y="14858177"/>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62708</xdr:rowOff>
    </xdr:from>
    <xdr:to>
      <xdr:col>107</xdr:col>
      <xdr:colOff>101600</xdr:colOff>
      <xdr:row>86</xdr:row>
      <xdr:rowOff>164308</xdr:rowOff>
    </xdr:to>
    <xdr:sp macro="" textlink="">
      <xdr:nvSpPr>
        <xdr:cNvPr id="814" name="楕円 813"/>
        <xdr:cNvSpPr/>
      </xdr:nvSpPr>
      <xdr:spPr>
        <a:xfrm>
          <a:off x="20383500" y="148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113495</xdr:rowOff>
    </xdr:from>
    <xdr:to>
      <xdr:col>111</xdr:col>
      <xdr:colOff>177800</xdr:colOff>
      <xdr:row>86</xdr:row>
      <xdr:rowOff>113508</xdr:rowOff>
    </xdr:to>
    <xdr:cxnSp macro="">
      <xdr:nvCxnSpPr>
        <xdr:cNvPr id="815" name="直線コネクタ 814"/>
        <xdr:cNvCxnSpPr/>
      </xdr:nvCxnSpPr>
      <xdr:spPr>
        <a:xfrm flipV="1">
          <a:off x="20434300" y="14858195"/>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62723</xdr:rowOff>
    </xdr:from>
    <xdr:to>
      <xdr:col>102</xdr:col>
      <xdr:colOff>165100</xdr:colOff>
      <xdr:row>86</xdr:row>
      <xdr:rowOff>164323</xdr:rowOff>
    </xdr:to>
    <xdr:sp macro="" textlink="">
      <xdr:nvSpPr>
        <xdr:cNvPr id="816" name="楕円 815"/>
        <xdr:cNvSpPr/>
      </xdr:nvSpPr>
      <xdr:spPr>
        <a:xfrm>
          <a:off x="19494500" y="148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113508</xdr:rowOff>
    </xdr:from>
    <xdr:to>
      <xdr:col>107</xdr:col>
      <xdr:colOff>50800</xdr:colOff>
      <xdr:row>86</xdr:row>
      <xdr:rowOff>113523</xdr:rowOff>
    </xdr:to>
    <xdr:cxnSp macro="">
      <xdr:nvCxnSpPr>
        <xdr:cNvPr id="817" name="直線コネクタ 816"/>
        <xdr:cNvCxnSpPr/>
      </xdr:nvCxnSpPr>
      <xdr:spPr>
        <a:xfrm flipV="1">
          <a:off x="19545300" y="14858208"/>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62737</xdr:rowOff>
    </xdr:from>
    <xdr:to>
      <xdr:col>98</xdr:col>
      <xdr:colOff>38100</xdr:colOff>
      <xdr:row>86</xdr:row>
      <xdr:rowOff>164337</xdr:rowOff>
    </xdr:to>
    <xdr:sp macro="" textlink="">
      <xdr:nvSpPr>
        <xdr:cNvPr id="818" name="楕円 817"/>
        <xdr:cNvSpPr/>
      </xdr:nvSpPr>
      <xdr:spPr>
        <a:xfrm>
          <a:off x="186055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113523</xdr:rowOff>
    </xdr:from>
    <xdr:to>
      <xdr:col>102</xdr:col>
      <xdr:colOff>114300</xdr:colOff>
      <xdr:row>86</xdr:row>
      <xdr:rowOff>113537</xdr:rowOff>
    </xdr:to>
    <xdr:cxnSp macro="">
      <xdr:nvCxnSpPr>
        <xdr:cNvPr id="819" name="直線コネクタ 818"/>
        <xdr:cNvCxnSpPr/>
      </xdr:nvCxnSpPr>
      <xdr:spPr>
        <a:xfrm flipV="1">
          <a:off x="18656300" y="1485822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20"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21"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22"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23"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9372</xdr:rowOff>
    </xdr:from>
    <xdr:ext cx="469744" cy="259045"/>
    <xdr:sp macro="" textlink="">
      <xdr:nvSpPr>
        <xdr:cNvPr id="824" name="n_1mainValue【消防施設】&#10;一人当たり面積"/>
        <xdr:cNvSpPr txBox="1"/>
      </xdr:nvSpPr>
      <xdr:spPr>
        <a:xfrm>
          <a:off x="21075727" y="1458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9385</xdr:rowOff>
    </xdr:from>
    <xdr:ext cx="469744" cy="259045"/>
    <xdr:sp macro="" textlink="">
      <xdr:nvSpPr>
        <xdr:cNvPr id="825" name="n_2mainValue【消防施設】&#10;一人当たり面積"/>
        <xdr:cNvSpPr txBox="1"/>
      </xdr:nvSpPr>
      <xdr:spPr>
        <a:xfrm>
          <a:off x="20199427" y="1458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9400</xdr:rowOff>
    </xdr:from>
    <xdr:ext cx="469744" cy="259045"/>
    <xdr:sp macro="" textlink="">
      <xdr:nvSpPr>
        <xdr:cNvPr id="826" name="n_3mainValue【消防施設】&#10;一人当たり面積"/>
        <xdr:cNvSpPr txBox="1"/>
      </xdr:nvSpPr>
      <xdr:spPr>
        <a:xfrm>
          <a:off x="19310427" y="1458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9414</xdr:rowOff>
    </xdr:from>
    <xdr:ext cx="469744" cy="259045"/>
    <xdr:sp macro="" textlink="">
      <xdr:nvSpPr>
        <xdr:cNvPr id="827" name="n_4mainValue【消防施設】&#10;一人当たり面積"/>
        <xdr:cNvSpPr txBox="1"/>
      </xdr:nvSpPr>
      <xdr:spPr>
        <a:xfrm>
          <a:off x="18421427" y="145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53" name="直線コネクタ 852"/>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6"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7" name="直線コネクタ 85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58"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59" name="フローチャート: 判断 858"/>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60" name="フローチャート: 判断 859"/>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1" name="フローチャート: 判断 860"/>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62" name="フローチャート: 判断 861"/>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63" name="フローチャート: 判断 862"/>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87449</xdr:rowOff>
    </xdr:from>
    <xdr:to>
      <xdr:col>85</xdr:col>
      <xdr:colOff>177800</xdr:colOff>
      <xdr:row>105</xdr:row>
      <xdr:rowOff>17599</xdr:rowOff>
    </xdr:to>
    <xdr:sp macro="" textlink="">
      <xdr:nvSpPr>
        <xdr:cNvPr id="869" name="楕円 868"/>
        <xdr:cNvSpPr/>
      </xdr:nvSpPr>
      <xdr:spPr>
        <a:xfrm>
          <a:off x="16268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65876</xdr:rowOff>
    </xdr:from>
    <xdr:ext cx="405111" cy="259045"/>
    <xdr:sp macro="" textlink="">
      <xdr:nvSpPr>
        <xdr:cNvPr id="870" name="【庁舎】&#10;有形固定資産減価償却率該当値テキスト"/>
        <xdr:cNvSpPr txBox="1"/>
      </xdr:nvSpPr>
      <xdr:spPr>
        <a:xfrm>
          <a:off x="16357600"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51526</xdr:rowOff>
    </xdr:from>
    <xdr:to>
      <xdr:col>81</xdr:col>
      <xdr:colOff>101600</xdr:colOff>
      <xdr:row>104</xdr:row>
      <xdr:rowOff>153126</xdr:rowOff>
    </xdr:to>
    <xdr:sp macro="" textlink="">
      <xdr:nvSpPr>
        <xdr:cNvPr id="871" name="楕円 870"/>
        <xdr:cNvSpPr/>
      </xdr:nvSpPr>
      <xdr:spPr>
        <a:xfrm>
          <a:off x="15430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102326</xdr:rowOff>
    </xdr:from>
    <xdr:to>
      <xdr:col>85</xdr:col>
      <xdr:colOff>127000</xdr:colOff>
      <xdr:row>104</xdr:row>
      <xdr:rowOff>138249</xdr:rowOff>
    </xdr:to>
    <xdr:cxnSp macro="">
      <xdr:nvCxnSpPr>
        <xdr:cNvPr id="872" name="直線コネクタ 871"/>
        <xdr:cNvCxnSpPr/>
      </xdr:nvCxnSpPr>
      <xdr:spPr>
        <a:xfrm>
          <a:off x="15481300" y="179331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3" name="楕円 872"/>
        <xdr:cNvSpPr/>
      </xdr:nvSpPr>
      <xdr:spPr>
        <a:xfrm>
          <a:off x="14541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104</xdr:row>
      <xdr:rowOff>102326</xdr:rowOff>
    </xdr:to>
    <xdr:cxnSp macro="">
      <xdr:nvCxnSpPr>
        <xdr:cNvPr id="874" name="直線コネクタ 873"/>
        <xdr:cNvCxnSpPr/>
      </xdr:nvCxnSpPr>
      <xdr:spPr>
        <a:xfrm>
          <a:off x="14592300" y="179200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875" name="楕円 874"/>
        <xdr:cNvSpPr/>
      </xdr:nvSpPr>
      <xdr:spPr>
        <a:xfrm>
          <a:off x="13652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50074</xdr:rowOff>
    </xdr:from>
    <xdr:to>
      <xdr:col>76</xdr:col>
      <xdr:colOff>114300</xdr:colOff>
      <xdr:row>104</xdr:row>
      <xdr:rowOff>89263</xdr:rowOff>
    </xdr:to>
    <xdr:cxnSp macro="">
      <xdr:nvCxnSpPr>
        <xdr:cNvPr id="876" name="直線コネクタ 875"/>
        <xdr:cNvCxnSpPr/>
      </xdr:nvCxnSpPr>
      <xdr:spPr>
        <a:xfrm>
          <a:off x="13703300" y="178808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149498</xdr:rowOff>
    </xdr:from>
    <xdr:to>
      <xdr:col>67</xdr:col>
      <xdr:colOff>101600</xdr:colOff>
      <xdr:row>104</xdr:row>
      <xdr:rowOff>79648</xdr:rowOff>
    </xdr:to>
    <xdr:sp macro="" textlink="">
      <xdr:nvSpPr>
        <xdr:cNvPr id="877" name="楕円 876"/>
        <xdr:cNvSpPr/>
      </xdr:nvSpPr>
      <xdr:spPr>
        <a:xfrm>
          <a:off x="12763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28848</xdr:rowOff>
    </xdr:from>
    <xdr:to>
      <xdr:col>71</xdr:col>
      <xdr:colOff>177800</xdr:colOff>
      <xdr:row>104</xdr:row>
      <xdr:rowOff>50074</xdr:rowOff>
    </xdr:to>
    <xdr:cxnSp macro="">
      <xdr:nvCxnSpPr>
        <xdr:cNvPr id="878" name="直線コネクタ 877"/>
        <xdr:cNvCxnSpPr/>
      </xdr:nvCxnSpPr>
      <xdr:spPr>
        <a:xfrm>
          <a:off x="12814300" y="178596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79"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80"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81"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82"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144253</xdr:rowOff>
    </xdr:from>
    <xdr:ext cx="405111" cy="259045"/>
    <xdr:sp macro="" textlink="">
      <xdr:nvSpPr>
        <xdr:cNvPr id="883" name="n_1mainValue【庁舎】&#10;有形固定資産減価償却率"/>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84" name="n_2main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885" name="n_3main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96175</xdr:rowOff>
    </xdr:from>
    <xdr:ext cx="405111" cy="259045"/>
    <xdr:sp macro="" textlink="">
      <xdr:nvSpPr>
        <xdr:cNvPr id="886" name="n_4mainValue【庁舎】&#10;有形固定資産減価償却率"/>
        <xdr:cNvSpPr txBox="1"/>
      </xdr:nvSpPr>
      <xdr:spPr>
        <a:xfrm>
          <a:off x="12611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12" name="直線コネクタ 911"/>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3"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4" name="直線コネクタ 913"/>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15"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16" name="直線コネクタ 915"/>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17"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18" name="フローチャート: 判断 917"/>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19" name="フローチャート: 判断 918"/>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20" name="フローチャート: 判断 919"/>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21" name="フローチャート: 判断 920"/>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2" name="フローチャート: 判断 921"/>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66221</xdr:rowOff>
    </xdr:from>
    <xdr:to>
      <xdr:col>116</xdr:col>
      <xdr:colOff>114300</xdr:colOff>
      <xdr:row>104</xdr:row>
      <xdr:rowOff>167821</xdr:rowOff>
    </xdr:to>
    <xdr:sp macro="" textlink="">
      <xdr:nvSpPr>
        <xdr:cNvPr id="928" name="楕円 927"/>
        <xdr:cNvSpPr/>
      </xdr:nvSpPr>
      <xdr:spPr>
        <a:xfrm>
          <a:off x="22110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89098</xdr:rowOff>
    </xdr:from>
    <xdr:ext cx="469744" cy="259045"/>
    <xdr:sp macro="" textlink="">
      <xdr:nvSpPr>
        <xdr:cNvPr id="929" name="【庁舎】&#10;一人当たり面積該当値テキスト"/>
        <xdr:cNvSpPr txBox="1"/>
      </xdr:nvSpPr>
      <xdr:spPr>
        <a:xfrm>
          <a:off x="22199600" y="177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930" name="楕円 929"/>
        <xdr:cNvSpPr/>
      </xdr:nvSpPr>
      <xdr:spPr>
        <a:xfrm>
          <a:off x="2127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117021</xdr:rowOff>
    </xdr:from>
    <xdr:to>
      <xdr:col>116</xdr:col>
      <xdr:colOff>63500</xdr:colOff>
      <xdr:row>104</xdr:row>
      <xdr:rowOff>133350</xdr:rowOff>
    </xdr:to>
    <xdr:cxnSp macro="">
      <xdr:nvCxnSpPr>
        <xdr:cNvPr id="931" name="直線コネクタ 930"/>
        <xdr:cNvCxnSpPr/>
      </xdr:nvCxnSpPr>
      <xdr:spPr>
        <a:xfrm flipV="1">
          <a:off x="21323300" y="1794782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97245</xdr:rowOff>
    </xdr:from>
    <xdr:to>
      <xdr:col>107</xdr:col>
      <xdr:colOff>101600</xdr:colOff>
      <xdr:row>105</xdr:row>
      <xdr:rowOff>27395</xdr:rowOff>
    </xdr:to>
    <xdr:sp macro="" textlink="">
      <xdr:nvSpPr>
        <xdr:cNvPr id="932" name="楕円 931"/>
        <xdr:cNvSpPr/>
      </xdr:nvSpPr>
      <xdr:spPr>
        <a:xfrm>
          <a:off x="20383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133350</xdr:rowOff>
    </xdr:from>
    <xdr:to>
      <xdr:col>111</xdr:col>
      <xdr:colOff>177800</xdr:colOff>
      <xdr:row>104</xdr:row>
      <xdr:rowOff>148045</xdr:rowOff>
    </xdr:to>
    <xdr:cxnSp macro="">
      <xdr:nvCxnSpPr>
        <xdr:cNvPr id="933" name="直線コネクタ 932"/>
        <xdr:cNvCxnSpPr/>
      </xdr:nvCxnSpPr>
      <xdr:spPr>
        <a:xfrm flipV="1">
          <a:off x="20434300" y="1796415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87449</xdr:rowOff>
    </xdr:from>
    <xdr:to>
      <xdr:col>102</xdr:col>
      <xdr:colOff>165100</xdr:colOff>
      <xdr:row>105</xdr:row>
      <xdr:rowOff>17599</xdr:rowOff>
    </xdr:to>
    <xdr:sp macro="" textlink="">
      <xdr:nvSpPr>
        <xdr:cNvPr id="934" name="楕円 933"/>
        <xdr:cNvSpPr/>
      </xdr:nvSpPr>
      <xdr:spPr>
        <a:xfrm>
          <a:off x="19494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138249</xdr:rowOff>
    </xdr:from>
    <xdr:to>
      <xdr:col>107</xdr:col>
      <xdr:colOff>50800</xdr:colOff>
      <xdr:row>104</xdr:row>
      <xdr:rowOff>148045</xdr:rowOff>
    </xdr:to>
    <xdr:cxnSp macro="">
      <xdr:nvCxnSpPr>
        <xdr:cNvPr id="935" name="直線コネクタ 934"/>
        <xdr:cNvCxnSpPr/>
      </xdr:nvCxnSpPr>
      <xdr:spPr>
        <a:xfrm>
          <a:off x="19545300" y="179690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107043</xdr:rowOff>
    </xdr:from>
    <xdr:to>
      <xdr:col>98</xdr:col>
      <xdr:colOff>38100</xdr:colOff>
      <xdr:row>105</xdr:row>
      <xdr:rowOff>37193</xdr:rowOff>
    </xdr:to>
    <xdr:sp macro="" textlink="">
      <xdr:nvSpPr>
        <xdr:cNvPr id="936" name="楕円 935"/>
        <xdr:cNvSpPr/>
      </xdr:nvSpPr>
      <xdr:spPr>
        <a:xfrm>
          <a:off x="18605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138249</xdr:rowOff>
    </xdr:from>
    <xdr:to>
      <xdr:col>102</xdr:col>
      <xdr:colOff>114300</xdr:colOff>
      <xdr:row>104</xdr:row>
      <xdr:rowOff>157843</xdr:rowOff>
    </xdr:to>
    <xdr:cxnSp macro="">
      <xdr:nvCxnSpPr>
        <xdr:cNvPr id="937" name="直線コネクタ 936"/>
        <xdr:cNvCxnSpPr/>
      </xdr:nvCxnSpPr>
      <xdr:spPr>
        <a:xfrm flipV="1">
          <a:off x="18656300" y="179690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38"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39"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40"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41"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29227</xdr:rowOff>
    </xdr:from>
    <xdr:ext cx="469744" cy="259045"/>
    <xdr:sp macro="" textlink="">
      <xdr:nvSpPr>
        <xdr:cNvPr id="942" name="n_1mainValue【庁舎】&#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43922</xdr:rowOff>
    </xdr:from>
    <xdr:ext cx="469744" cy="259045"/>
    <xdr:sp macro="" textlink="">
      <xdr:nvSpPr>
        <xdr:cNvPr id="943" name="n_2mainValue【庁舎】&#10;一人当たり面積"/>
        <xdr:cNvSpPr txBox="1"/>
      </xdr:nvSpPr>
      <xdr:spPr>
        <a:xfrm>
          <a:off x="20199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34126</xdr:rowOff>
    </xdr:from>
    <xdr:ext cx="469744" cy="259045"/>
    <xdr:sp macro="" textlink="">
      <xdr:nvSpPr>
        <xdr:cNvPr id="944" name="n_3mainValue【庁舎】&#10;一人当たり面積"/>
        <xdr:cNvSpPr txBox="1"/>
      </xdr:nvSpPr>
      <xdr:spPr>
        <a:xfrm>
          <a:off x="19310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53720</xdr:rowOff>
    </xdr:from>
    <xdr:ext cx="469744" cy="259045"/>
    <xdr:sp macro="" textlink="">
      <xdr:nvSpPr>
        <xdr:cNvPr id="945" name="n_4mainValue【庁舎】&#10;一人当たり面積"/>
        <xdr:cNvSpPr txBox="1"/>
      </xdr:nvSpPr>
      <xdr:spPr>
        <a:xfrm>
          <a:off x="18421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類似団体と比較して特に有形固定資産減価償却率が高くなっている施設は、体育館・プールである。これは、保有する</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施設のうち</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施設が築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年以上経過しているためである。</a:t>
          </a:r>
        </a:p>
        <a:p>
          <a:r>
            <a:rPr kumimoji="1" lang="ja-JP" altLang="en-US" sz="1100">
              <a:latin typeface="ＭＳ Ｐゴシック" panose="020B0600070205080204" pitchFamily="50" charset="-128"/>
              <a:ea typeface="ＭＳ Ｐゴシック" panose="020B0600070205080204" pitchFamily="50" charset="-128"/>
            </a:rPr>
            <a:t>　令和２年度に市民会館の有形固定資産減価償却率が大きく減少しているのは、令和１年度から令和２年度にかけて施設の大規模改修を実施しており、令和２年度に完了したためである。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令和２年度に消防施設の有形固定資産減価償却率が減少しているのは、令和２年度に消防署の建替えが完了したためである。</a:t>
          </a:r>
        </a:p>
        <a:p>
          <a:r>
            <a:rPr kumimoji="1" lang="ja-JP" altLang="en-US" sz="1100">
              <a:latin typeface="ＭＳ Ｐゴシック" panose="020B0600070205080204" pitchFamily="50" charset="-128"/>
              <a:ea typeface="ＭＳ Ｐゴシック" panose="020B0600070205080204" pitchFamily="50" charset="-128"/>
            </a:rPr>
            <a:t>  今後も利用者数の動向等を注視しつつ、整備計画を策定し、施設の耐震化や老朽化した施設の適切な維持保全に努めていく。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30,265
30,106
235.12
31,875,839
31,297,215
131,369
13,102,154
26,851,738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の横ばいで類似団体や全国、県平均より低い水準で推移している。 これは市内に大型事業所がなく、市の産業構造が中小企業や農林水産業を中心としていることに加え、人口減少により、歳入における市税の割合が低く、財政基盤が弱いことが要因である。そのため、交付税に大きく依存した財政構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今後とも、的確な課税客体の把握と徴収率向上に努め、自主財源の確保に努める。また、国・県補助金の活用など財源確保に努めるとともに、経常経費の削減による歳出抑制を行い、適正な財政運営を行う。</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合併直後である平成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99.2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％と比較すると年々改善し、平成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年度以降は類似団体の平均を下回っており、令和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88.3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％となった。要因としては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、歳入経常一財</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市税や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普通交付税が減額した一方、</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地方消費税交付金の増額もあり全体で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％の減に対し、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経常一財</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新型コロナウイルス感染症拡大に伴う市外出張等の中止に伴う物件費の減額、また、これまでに積極的に実施してきた繰上償還の効果に伴う</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等により全体で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となり、歳入経常一財の減少幅より、歳出経常一財の減少幅が大きかったことによる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。しかし本市の経常収支比率は依然として高い状況であり、このため、財政構造の弾力性の確保のためには更なる改善が必要であり、今後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、市税等の徴収確保、定員適正化計画や行政改革推進計画、財政健全化計画に基づいた人件費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、物件費の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抑制、繰上償還の実施など財源確保と経常経費の抑制に努める。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103777</xdr:rowOff>
    </xdr:from>
    <xdr:to>
      <xdr:col>23</xdr:col>
      <xdr:colOff>133350</xdr:colOff>
      <xdr:row>60</xdr:row>
      <xdr:rowOff>28847</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21932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28847</xdr:rowOff>
    </xdr:from>
    <xdr:to>
      <xdr:col>19</xdr:col>
      <xdr:colOff>133350</xdr:colOff>
      <xdr:row>60</xdr:row>
      <xdr:rowOff>77107</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3158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39188</xdr:rowOff>
    </xdr:from>
    <xdr:to>
      <xdr:col>15</xdr:col>
      <xdr:colOff>82550</xdr:colOff>
      <xdr:row>60</xdr:row>
      <xdr:rowOff>77107</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32618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39188</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28827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52977</xdr:rowOff>
    </xdr:from>
    <xdr:to>
      <xdr:col>23</xdr:col>
      <xdr:colOff>184150</xdr:colOff>
      <xdr:row>59</xdr:row>
      <xdr:rowOff>154577</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69504</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01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149497</xdr:rowOff>
    </xdr:from>
    <xdr:to>
      <xdr:col>19</xdr:col>
      <xdr:colOff>184150</xdr:colOff>
      <xdr:row>60</xdr:row>
      <xdr:rowOff>79647</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89824</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0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26307</xdr:rowOff>
    </xdr:from>
    <xdr:to>
      <xdr:col>15</xdr:col>
      <xdr:colOff>133350</xdr:colOff>
      <xdr:row>60</xdr:row>
      <xdr:rowOff>127907</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159838</xdr:rowOff>
    </xdr:from>
    <xdr:to>
      <xdr:col>11</xdr:col>
      <xdr:colOff>82550</xdr:colOff>
      <xdr:row>60</xdr:row>
      <xdr:rowOff>89988</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100165</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高くなっているのは、本市の南北に縦長である地形や有人離島を有する等の地理的要因により行政機関（支所・出張所、教育関連施設、消防出張所等）を複数設置する必要があるため、職員数が多く、人件費が高くなることが要因である。人件費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定員適正化計画の実施等により</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正</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職員数は減少しているものの、令和</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から会計年度任用職員の報酬（</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R01</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までは賃金（物件費）で計上）が加わったことにより増加しており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、賃金分が減少した一方、新型コロナウイルス感染症で冷え込んだ地域経済の対策として地域購買力回復事業（プレミアム商品券の発行）、特割宿泊キャンペーン等の実施により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からの微減に止まっている</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。今後も定員適正化計画を基に職員の適正配置に努めるとともに、公共施設等総合管理計画に基づく</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施設の集約化・複合化に着手し、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公共施設等の適正管理に努める。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4290</xdr:rowOff>
    </xdr:from>
    <xdr:to>
      <xdr:col>23</xdr:col>
      <xdr:colOff>133350</xdr:colOff>
      <xdr:row>84</xdr:row>
      <xdr:rowOff>26324</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406090"/>
          <a:ext cx="8382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167624</xdr:rowOff>
    </xdr:from>
    <xdr:to>
      <xdr:col>19</xdr:col>
      <xdr:colOff>133350</xdr:colOff>
      <xdr:row>84</xdr:row>
      <xdr:rowOff>4290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397974"/>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158310</xdr:rowOff>
    </xdr:from>
    <xdr:to>
      <xdr:col>15</xdr:col>
      <xdr:colOff>82550</xdr:colOff>
      <xdr:row>83</xdr:row>
      <xdr:rowOff>167624</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388660"/>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139810</xdr:rowOff>
    </xdr:from>
    <xdr:to>
      <xdr:col>11</xdr:col>
      <xdr:colOff>31750</xdr:colOff>
      <xdr:row>83</xdr:row>
      <xdr:rowOff>158310</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370160"/>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146974</xdr:rowOff>
    </xdr:from>
    <xdr:to>
      <xdr:col>23</xdr:col>
      <xdr:colOff>184150</xdr:colOff>
      <xdr:row>84</xdr:row>
      <xdr:rowOff>77124</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3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119051</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34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124940</xdr:rowOff>
    </xdr:from>
    <xdr:to>
      <xdr:col>19</xdr:col>
      <xdr:colOff>184150</xdr:colOff>
      <xdr:row>84</xdr:row>
      <xdr:rowOff>55090</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3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39867</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44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116824</xdr:rowOff>
    </xdr:from>
    <xdr:to>
      <xdr:col>15</xdr:col>
      <xdr:colOff>133350</xdr:colOff>
      <xdr:row>84</xdr:row>
      <xdr:rowOff>46974</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3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31751</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43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107510</xdr:rowOff>
    </xdr:from>
    <xdr:to>
      <xdr:col>11</xdr:col>
      <xdr:colOff>82550</xdr:colOff>
      <xdr:row>84</xdr:row>
      <xdr:rowOff>37660</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3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22437</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4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89010</xdr:rowOff>
    </xdr:from>
    <xdr:to>
      <xdr:col>7</xdr:col>
      <xdr:colOff>31750</xdr:colOff>
      <xdr:row>84</xdr:row>
      <xdr:rowOff>19160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3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3937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4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類似団体平均とほぼ同等で推移している。今後も本市の財政状況及び類似団体等の状況を踏まえながら、給与の適正化に努める。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ラスパイレス指数については、地方公務員給与実態調査に基づくものであるが、当該資料作成時点（令和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末時点）において令和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年調査結果が未公表であるため、前年度の数値を引用している。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111277</xdr:rowOff>
    </xdr:from>
    <xdr:to>
      <xdr:col>81</xdr:col>
      <xdr:colOff>44450</xdr:colOff>
      <xdr:row>85</xdr:row>
      <xdr:rowOff>89202</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513077"/>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89202</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6164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100693</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61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100693</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61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60477</xdr:rowOff>
    </xdr:from>
    <xdr:to>
      <xdr:col>81</xdr:col>
      <xdr:colOff>95250</xdr:colOff>
      <xdr:row>84</xdr:row>
      <xdr:rowOff>162077</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77004</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124779</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6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類似団体平均に比べ高い水準で推移している。これは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人口は年々減少しているものの、本市の地理的要因により行政機関を複数設置せざるを得ないことが大きな要因である。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人口減少に伴う交付税額の減額等、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厳しい財政運営が予想されることから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定員適正化計画に基づき、計画的な人員確保を行うとともに、定年引上げ等の制度を見据え、職の整理等を行いながら多様な任用制度を活用し、人件費の抑制に努め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p>
        <a:p>
          <a:pPr rtl="0"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32476</xdr:rowOff>
    </xdr:from>
    <xdr:to>
      <xdr:col>81</xdr:col>
      <xdr:colOff>44450</xdr:colOff>
      <xdr:row>64</xdr:row>
      <xdr:rowOff>35923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100527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18687</xdr:rowOff>
    </xdr:from>
    <xdr:to>
      <xdr:col>77</xdr:col>
      <xdr:colOff>44450</xdr:colOff>
      <xdr:row>64</xdr:row>
      <xdr:rowOff>32476</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99148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161411</xdr:rowOff>
    </xdr:from>
    <xdr:to>
      <xdr:col>72</xdr:col>
      <xdr:colOff>203200</xdr:colOff>
      <xdr:row>64</xdr:row>
      <xdr:rowOff>18687</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962761"/>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161411</xdr:rowOff>
    </xdr:from>
    <xdr:to>
      <xdr:col>68</xdr:col>
      <xdr:colOff>152400</xdr:colOff>
      <xdr:row>63</xdr:row>
      <xdr:rowOff>163709</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flipV="1">
          <a:off x="13512800" y="1096276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156573</xdr:rowOff>
    </xdr:from>
    <xdr:to>
      <xdr:col>81</xdr:col>
      <xdr:colOff>95250</xdr:colOff>
      <xdr:row>64</xdr:row>
      <xdr:rowOff>86723</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128650</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93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153126</xdr:rowOff>
    </xdr:from>
    <xdr:to>
      <xdr:col>77</xdr:col>
      <xdr:colOff>95250</xdr:colOff>
      <xdr:row>64</xdr:row>
      <xdr:rowOff>83276</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68053</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104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139337</xdr:rowOff>
    </xdr:from>
    <xdr:to>
      <xdr:col>73</xdr:col>
      <xdr:colOff>44450</xdr:colOff>
      <xdr:row>64</xdr:row>
      <xdr:rowOff>69487</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54264</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110611</xdr:rowOff>
    </xdr:from>
    <xdr:to>
      <xdr:col>68</xdr:col>
      <xdr:colOff>203200</xdr:colOff>
      <xdr:row>64</xdr:row>
      <xdr:rowOff>40761</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25538</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99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112909</xdr:rowOff>
    </xdr:from>
    <xdr:to>
      <xdr:col>64</xdr:col>
      <xdr:colOff>152400</xdr:colOff>
      <xdr:row>64</xdr:row>
      <xdr:rowOff>43059</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9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27836</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100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年々減少しており、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類似団体と比べても良好な状況を保っている。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これは、これまでの計画的な繰上償還の実施や北松北部環境組合に対する公債費負担の減少が主な要因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。しかしながら、令和２年度に発行した新しいまちづくり基金積立に係る合併特例事業債の元金償還の開始、また、北松北部環境組合において平成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年度から実施した施設の長寿命化に対する地方債の元利償還金の開始に伴う負担金の増加により、今後は増加してくことが予想され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今後も計画的な繰上償還と交付税措置のある起債の借入れを行いながら、将来的な公債費負担の抑制に努め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68792</xdr:rowOff>
    </xdr:from>
    <xdr:to>
      <xdr:col>81</xdr:col>
      <xdr:colOff>44450</xdr:colOff>
      <xdr:row>36</xdr:row>
      <xdr:rowOff>102976</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6179800" y="6240992"/>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102976</xdr:rowOff>
    </xdr:from>
    <xdr:to>
      <xdr:col>77</xdr:col>
      <xdr:colOff>44450</xdr:colOff>
      <xdr:row>36</xdr:row>
      <xdr:rowOff>123084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627517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123084</xdr:rowOff>
    </xdr:from>
    <xdr:to>
      <xdr:col>72</xdr:col>
      <xdr:colOff>203200</xdr:colOff>
      <xdr:row>36</xdr:row>
      <xdr:rowOff>135149</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2952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135149</xdr:rowOff>
    </xdr:from>
    <xdr:to>
      <xdr:col>68</xdr:col>
      <xdr:colOff>152400</xdr:colOff>
      <xdr:row>36</xdr:row>
      <xdr:rowOff>147214</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3073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17992</xdr:rowOff>
    </xdr:from>
    <xdr:to>
      <xdr:col>81</xdr:col>
      <xdr:colOff>95250</xdr:colOff>
      <xdr:row>36</xdr:row>
      <xdr:rowOff>119592</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34519</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03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52176</xdr:rowOff>
    </xdr:from>
    <xdr:to>
      <xdr:col>77</xdr:col>
      <xdr:colOff>95250</xdr:colOff>
      <xdr:row>36</xdr:row>
      <xdr:rowOff>153776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163953</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599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72284</xdr:rowOff>
    </xdr:from>
    <xdr:to>
      <xdr:col>73</xdr:col>
      <xdr:colOff>44450</xdr:colOff>
      <xdr:row>37</xdr:row>
      <xdr:rowOff>2434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12611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0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84349</xdr:rowOff>
    </xdr:from>
    <xdr:to>
      <xdr:col>68</xdr:col>
      <xdr:colOff>203200</xdr:colOff>
      <xdr:row>37</xdr:row>
      <xdr:rowOff>14499</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24676</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96414</xdr:rowOff>
    </xdr:from>
    <xdr:to>
      <xdr:col>64</xdr:col>
      <xdr:colOff>152400</xdr:colOff>
      <xdr:row>37</xdr:row>
      <xdr:rowOff>26564</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36741</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減少傾向にあった将来負担比率は平成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年度以降発生していない。これは計画的な繰上償還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と財政調整基金を始めとした基金残高の確保</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ものである。令和２年度は新規発行により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自体は増加し、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ものの、減債基金積み立てによる充当可能基金の増加及び基準財政需要額算入見込額の増加に伴い、前年度からさらに改善している状況である。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今後も計画的な繰上償還の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実施や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経常経費の削減を図るなど行財政改革を進め、財政の健全化に努める。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a:extLst>
            <a:ext uri="{FF2B5EF4-FFF2-40B4-BE49-F238E27FC236}">
              <a16:creationId xmlns:a16="http://schemas.microsoft.com/office/drawing/2014/main" xmlns="" id="{00000000-0008-0000-0300-0000BF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30,265
30,106
235.12
31,875,839
31,297,215
131,369
13,102,154
26,851,738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定員適正化計画を上回る職員数の削減（退職不補充、早期退職促進）等により人件費の抑制が図られているものの、令和２年度は会計年度任用職員制度が導入されたことにより、対前年度比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類似団体と比較すると人件費に係る経常収支比率は低くなっているが、定員適正化計画により職員数の削減が進む一方で、会計年度任用職員は増加傾向にあることから、今後は職員数と同様に適正化を図っ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458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35560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161290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3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類似団体平均をやや下回っているものの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公共施設等の維持管理経費や各種機器等の保守点検業務経費の増により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増加傾向にある。令和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、会計年度任用職員制度が導入されたことにより、これまでの賃金が報酬となり人件費に振り替えられたことから、一時的に減となっているものの、今後も燃料費等の高騰や委託費の増等により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維持管理経費や内部管理経費について徹底した見直しを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18</xdr:row>
      <xdr:rowOff>38100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895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18</xdr:row>
      <xdr:rowOff>38100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308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120650</xdr:rowOff>
    </xdr:from>
    <xdr:to>
      <xdr:col>73</xdr:col>
      <xdr:colOff>180975</xdr:colOff>
      <xdr:row>18</xdr:row>
      <xdr:rowOff>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303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120650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98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118127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158750</xdr:rowOff>
    </xdr:from>
    <xdr:to>
      <xdr:col>78</xdr:col>
      <xdr:colOff>120650</xdr:colOff>
      <xdr:row>18</xdr:row>
      <xdr:rowOff>88900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69850</xdr:rowOff>
    </xdr:from>
    <xdr:to>
      <xdr:col>69</xdr:col>
      <xdr:colOff>142875</xdr:colOff>
      <xdr:row>18</xdr:row>
      <xdr:rowOff>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全国、県平均を下回り、年々上昇傾向にあ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年度は対前年度比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保護世帯数の減少による生活保護費の減、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幼児教育・保育無償化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による保育給付事業費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減及び障害者自立支援給付費の減等があげられる。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高齢化や景気低迷などの社会情勢によ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り増加していくことが予測されるため、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今後も資格審査等の認定や給付の適正化により、急激な上昇傾向を抑制するよう努める。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58</xdr:row>
      <xdr:rowOff>76200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906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76200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63500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95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12700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近年は類似団体や全国、県平均より低い状況で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横ばいに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推移している。経費の内訳としては、国民健康保険や後期高齢者医療、介護保険等の特別会計への繰出金が主なものである。平成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年度より介護予防・日常生活支援総合事業の開始に伴う介護保険（事業勘定）の繰出金の増等により増加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年度も高齢化の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進行に伴い介護給付費がふえており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水準となってる。これら特別会計への繰出金については大部分が一般財源で賄われているため、歳入確保や医療費などの抑制を図るとともに、保険料などの適正化による経営の健全化を図り、普通会計の負担額を減らしていくよう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123190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545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123190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953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138430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893800" y="953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138430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514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年々減少傾向にあり、令和元年度からは類似団体平均より低い水準となっている。　これは本市と近隣市の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市で構成するごみ・し尿処理を行う一部事務組合（北松北部環境組合）に対する建設改良、公債費および運営における負担金の減や、水道事業繰出金の減が要因で全体で</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減となった。本市の場合、一部事務組合及び企業会計への負担金や繰出金が大半を占め、この負担金等には公債費が含まれているため、今後も以前と同程度の高い水準で推移すると見込まれる。引き続き、適正な額の精査に努め、補助費等の抑制を図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62992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5671800" y="6221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149860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4782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5842</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46990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004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団体や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全国、県平均より高い数値ではあるものの、任意の繰上償還などにより、年々減少傾向にある。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これまで積極的に活用してきた合併特例事業債が令和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年度で終了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し、それに代わる有利な起債が見込めないことから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事業を厳選するとともに、実施計画計上の事業との整合性を図りながら適切な地方債を選択する必要がある。併せて、発行額全体と地方債の元利償還額とのバランスを図りながら、将来を見据えた財政運営を行い、後年度の公債費の縮減を図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79375</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987800" y="129133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79375</xdr:rowOff>
    </xdr:from>
    <xdr:to>
      <xdr:col>19</xdr:col>
      <xdr:colOff>187325</xdr:colOff>
      <xdr:row>75</xdr:row>
      <xdr:rowOff>90805</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098800" y="129381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90805</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2209800" y="129362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79375</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1320800" y="129362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147337</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28575</xdr:rowOff>
    </xdr:from>
    <xdr:to>
      <xdr:col>20</xdr:col>
      <xdr:colOff>38100</xdr:colOff>
      <xdr:row>75</xdr:row>
      <xdr:rowOff>130175</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937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114952</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2973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40005</xdr:rowOff>
    </xdr:from>
    <xdr:to>
      <xdr:col>15</xdr:col>
      <xdr:colOff>149225</xdr:colOff>
      <xdr:row>75</xdr:row>
      <xdr:rowOff>141605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048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126382</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113047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28575</xdr:rowOff>
    </xdr:from>
    <xdr:to>
      <xdr:col>6</xdr:col>
      <xdr:colOff>171450</xdr:colOff>
      <xdr:row>75</xdr:row>
      <xdr:rowOff>130175</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1270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114952</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近年は類似団体や全国、県平均を下回って推移しており、令和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ポイント減少した。要因としては、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生活保護費等の扶助費の減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が最も大きくなっている。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市税収入の少ない本市は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国庫補助、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地方交付税などに依存した財政構造であり、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そ</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の影響が財政指標に直結している。このため、今後も国の動向を注視しながら、事業の点検や見直しなどを行い、経常的な歳出</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75</xdr:row>
      <xdr:rowOff>120142</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5671800" y="129103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75</xdr:row>
      <xdr:rowOff>156718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2978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75</xdr:row>
      <xdr:rowOff>156718</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2997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138430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2942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xdr:rowOff>
    </xdr:from>
    <xdr:to>
      <xdr:col>82</xdr:col>
      <xdr:colOff>158750</xdr:colOff>
      <xdr:row>75</xdr:row>
      <xdr:rowOff>102362</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17289</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508</xdr:rowOff>
    </xdr:from>
    <xdr:to>
      <xdr:col>29</xdr:col>
      <xdr:colOff>127000</xdr:colOff>
      <xdr:row>17</xdr:row>
      <xdr:rowOff>5069</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2962783"/>
          <a:ext cx="647700" cy="4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508</xdr:rowOff>
    </xdr:from>
    <xdr:to>
      <xdr:col>26</xdr:col>
      <xdr:colOff>50800</xdr:colOff>
      <xdr:row>17</xdr:row>
      <xdr:rowOff>45335</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962783"/>
          <a:ext cx="698500" cy="4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45335</xdr:rowOff>
    </xdr:from>
    <xdr:to>
      <xdr:col>22</xdr:col>
      <xdr:colOff>114300</xdr:colOff>
      <xdr:row>17</xdr:row>
      <xdr:rowOff>67727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007610"/>
          <a:ext cx="698500" cy="22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67727</xdr:rowOff>
    </xdr:from>
    <xdr:to>
      <xdr:col>18</xdr:col>
      <xdr:colOff>177800</xdr:colOff>
      <xdr:row>17</xdr:row>
      <xdr:rowOff>107852</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030002"/>
          <a:ext cx="698500" cy="40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125719</xdr:rowOff>
    </xdr:from>
    <xdr:to>
      <xdr:col>29</xdr:col>
      <xdr:colOff>177800</xdr:colOff>
      <xdr:row>17</xdr:row>
      <xdr:rowOff>55869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91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142246</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7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121158</xdr:rowOff>
    </xdr:from>
    <xdr:to>
      <xdr:col>26</xdr:col>
      <xdr:colOff>101600</xdr:colOff>
      <xdr:row>17</xdr:row>
      <xdr:rowOff>51308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91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61485</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68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165985</xdr:rowOff>
    </xdr:from>
    <xdr:to>
      <xdr:col>22</xdr:col>
      <xdr:colOff>165100</xdr:colOff>
      <xdr:row>17</xdr:row>
      <xdr:rowOff>96135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956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106312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72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16927</xdr:rowOff>
    </xdr:from>
    <xdr:to>
      <xdr:col>19</xdr:col>
      <xdr:colOff>38100</xdr:colOff>
      <xdr:row>17</xdr:row>
      <xdr:rowOff>118527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97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128704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74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57052</xdr:rowOff>
    </xdr:from>
    <xdr:to>
      <xdr:col>15</xdr:col>
      <xdr:colOff>101600</xdr:colOff>
      <xdr:row>17</xdr:row>
      <xdr:rowOff>158652</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019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168829</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78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52221</xdr:rowOff>
    </xdr:from>
    <xdr:to>
      <xdr:col>29</xdr:col>
      <xdr:colOff>127000</xdr:colOff>
      <xdr:row>38</xdr:row>
      <xdr:rowOff>80232</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003800" y="7519821"/>
          <a:ext cx="647700" cy="2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21364</xdr:rowOff>
    </xdr:from>
    <xdr:to>
      <xdr:col>26</xdr:col>
      <xdr:colOff>50800</xdr:colOff>
      <xdr:row>38</xdr:row>
      <xdr:rowOff>52221</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4305300" y="7488964"/>
          <a:ext cx="698500" cy="30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19565</xdr:rowOff>
    </xdr:from>
    <xdr:to>
      <xdr:col>22</xdr:col>
      <xdr:colOff>114300</xdr:colOff>
      <xdr:row>38</xdr:row>
      <xdr:rowOff>21364</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3606800" y="7487165"/>
          <a:ext cx="698500" cy="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15592</xdr:rowOff>
    </xdr:from>
    <xdr:to>
      <xdr:col>18</xdr:col>
      <xdr:colOff>177800</xdr:colOff>
      <xdr:row>38</xdr:row>
      <xdr:rowOff>19565</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7483192"/>
          <a:ext cx="698500" cy="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29432</xdr:rowOff>
    </xdr:from>
    <xdr:to>
      <xdr:col>29</xdr:col>
      <xdr:colOff>177800</xdr:colOff>
      <xdr:row>38</xdr:row>
      <xdr:rowOff>131032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749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280909</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40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1421</xdr:rowOff>
    </xdr:from>
    <xdr:to>
      <xdr:col>26</xdr:col>
      <xdr:colOff>101600</xdr:colOff>
      <xdr:row>38</xdr:row>
      <xdr:rowOff>103021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746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87798</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55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313464</xdr:rowOff>
    </xdr:from>
    <xdr:to>
      <xdr:col>22</xdr:col>
      <xdr:colOff>165100</xdr:colOff>
      <xdr:row>38</xdr:row>
      <xdr:rowOff>72164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743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56941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52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311665</xdr:rowOff>
    </xdr:from>
    <xdr:to>
      <xdr:col>19</xdr:col>
      <xdr:colOff>38100</xdr:colOff>
      <xdr:row>38</xdr:row>
      <xdr:rowOff>70365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436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55142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52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307692</xdr:rowOff>
    </xdr:from>
    <xdr:to>
      <xdr:col>15</xdr:col>
      <xdr:colOff>101600</xdr:colOff>
      <xdr:row>38</xdr:row>
      <xdr:rowOff>66392</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43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51169</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51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30,265
30,106
235.12
31,875,839
31,297,215
131,369
13,102,154
26,851,738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154755</xdr:rowOff>
    </xdr:from>
    <xdr:to>
      <xdr:col>24</xdr:col>
      <xdr:colOff>63500</xdr:colOff>
      <xdr:row>34</xdr:row>
      <xdr:rowOff>102503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812605"/>
          <a:ext cx="8382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102503</xdr:rowOff>
    </xdr:from>
    <xdr:to>
      <xdr:col>19</xdr:col>
      <xdr:colOff>177800</xdr:colOff>
      <xdr:row>34</xdr:row>
      <xdr:rowOff>117711</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931803"/>
          <a:ext cx="889000" cy="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117711</xdr:rowOff>
    </xdr:from>
    <xdr:to>
      <xdr:col>15</xdr:col>
      <xdr:colOff>50800</xdr:colOff>
      <xdr:row>34</xdr:row>
      <xdr:rowOff>142204</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94701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142204</xdr:rowOff>
    </xdr:from>
    <xdr:to>
      <xdr:col>10</xdr:col>
      <xdr:colOff>114300</xdr:colOff>
      <xdr:row>35</xdr:row>
      <xdr:rowOff>7232</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971504"/>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103955</xdr:rowOff>
    </xdr:from>
    <xdr:to>
      <xdr:col>24</xdr:col>
      <xdr:colOff>114300</xdr:colOff>
      <xdr:row>34</xdr:row>
      <xdr:rowOff>34105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7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126832</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61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51703</xdr:rowOff>
    </xdr:from>
    <xdr:to>
      <xdr:col>20</xdr:col>
      <xdr:colOff>38100</xdr:colOff>
      <xdr:row>34</xdr:row>
      <xdr:rowOff>153303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8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169830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65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66911</xdr:rowOff>
    </xdr:from>
    <xdr:to>
      <xdr:col>15</xdr:col>
      <xdr:colOff>101600</xdr:colOff>
      <xdr:row>34</xdr:row>
      <xdr:rowOff>168511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8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13588</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67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91404</xdr:rowOff>
    </xdr:from>
    <xdr:to>
      <xdr:col>10</xdr:col>
      <xdr:colOff>165100</xdr:colOff>
      <xdr:row>35</xdr:row>
      <xdr:rowOff>21554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9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38081</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69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127882</xdr:rowOff>
    </xdr:from>
    <xdr:to>
      <xdr:col>6</xdr:col>
      <xdr:colOff>38100</xdr:colOff>
      <xdr:row>35</xdr:row>
      <xdr:rowOff>58032</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9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74559</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73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95734</xdr:rowOff>
    </xdr:from>
    <xdr:to>
      <xdr:col>24</xdr:col>
      <xdr:colOff>63500</xdr:colOff>
      <xdr:row>57</xdr:row>
      <xdr:rowOff>96374</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868384"/>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96374</xdr:rowOff>
    </xdr:from>
    <xdr:to>
      <xdr:col>19</xdr:col>
      <xdr:colOff>177800</xdr:colOff>
      <xdr:row>57</xdr:row>
      <xdr:rowOff>98454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869024"/>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98454</xdr:rowOff>
    </xdr:from>
    <xdr:to>
      <xdr:col>15</xdr:col>
      <xdr:colOff>50800</xdr:colOff>
      <xdr:row>57</xdr:row>
      <xdr:rowOff>108385</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9871104"/>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108385</xdr:rowOff>
    </xdr:from>
    <xdr:to>
      <xdr:col>10</xdr:col>
      <xdr:colOff>114300</xdr:colOff>
      <xdr:row>57</xdr:row>
      <xdr:rowOff>120236</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881035"/>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44934</xdr:rowOff>
    </xdr:from>
    <xdr:to>
      <xdr:col>24</xdr:col>
      <xdr:colOff>114300</xdr:colOff>
      <xdr:row>57</xdr:row>
      <xdr:rowOff>146534</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81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67811</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66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45574</xdr:rowOff>
    </xdr:from>
    <xdr:to>
      <xdr:col>20</xdr:col>
      <xdr:colOff>38100</xdr:colOff>
      <xdr:row>57</xdr:row>
      <xdr:rowOff>147174</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8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163701</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5" y="959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47654</xdr:rowOff>
    </xdr:from>
    <xdr:to>
      <xdr:col>15</xdr:col>
      <xdr:colOff>101600</xdr:colOff>
      <xdr:row>57</xdr:row>
      <xdr:rowOff>149254</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82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165781</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5" y="959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57585</xdr:rowOff>
    </xdr:from>
    <xdr:to>
      <xdr:col>10</xdr:col>
      <xdr:colOff>165100</xdr:colOff>
      <xdr:row>57</xdr:row>
      <xdr:rowOff>159185</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83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4262</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5" y="960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69436</xdr:rowOff>
    </xdr:from>
    <xdr:to>
      <xdr:col>6</xdr:col>
      <xdr:colOff>38100</xdr:colOff>
      <xdr:row>57</xdr:row>
      <xdr:rowOff>171036</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8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16113</xdr:rowOff>
    </xdr:from>
    <xdr:ext cx="534377"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63111" y="961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47022</xdr:rowOff>
    </xdr:from>
    <xdr:to>
      <xdr:col>24</xdr:col>
      <xdr:colOff>63500</xdr:colOff>
      <xdr:row>78</xdr:row>
      <xdr:rowOff>51727</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3797300" y="13420122"/>
          <a:ext cx="8382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45479</xdr:rowOff>
    </xdr:from>
    <xdr:to>
      <xdr:col>19</xdr:col>
      <xdr:colOff>177800</xdr:colOff>
      <xdr:row>78</xdr:row>
      <xdr:rowOff>47022</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418579"/>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45479</xdr:rowOff>
    </xdr:from>
    <xdr:to>
      <xdr:col>15</xdr:col>
      <xdr:colOff>50800</xdr:colOff>
      <xdr:row>78</xdr:row>
      <xdr:rowOff>48070</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2019300" y="1341857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48070</xdr:rowOff>
    </xdr:from>
    <xdr:to>
      <xdr:col>10</xdr:col>
      <xdr:colOff>114300</xdr:colOff>
      <xdr:row>78</xdr:row>
      <xdr:rowOff>65024</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421170"/>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927</xdr:rowOff>
    </xdr:from>
    <xdr:to>
      <xdr:col>24</xdr:col>
      <xdr:colOff>114300</xdr:colOff>
      <xdr:row>78</xdr:row>
      <xdr:rowOff>102527</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37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150804</xdr:rowOff>
    </xdr:from>
    <xdr:ext cx="469744"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3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167672</xdr:rowOff>
    </xdr:from>
    <xdr:to>
      <xdr:col>20</xdr:col>
      <xdr:colOff>38100</xdr:colOff>
      <xdr:row>78</xdr:row>
      <xdr:rowOff>97822</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3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114349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8" y="1314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166129</xdr:rowOff>
    </xdr:from>
    <xdr:to>
      <xdr:col>15</xdr:col>
      <xdr:colOff>101600</xdr:colOff>
      <xdr:row>78</xdr:row>
      <xdr:rowOff>96279</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3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112806</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8" y="1314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168720</xdr:rowOff>
    </xdr:from>
    <xdr:to>
      <xdr:col>10</xdr:col>
      <xdr:colOff>165100</xdr:colOff>
      <xdr:row>78</xdr:row>
      <xdr:rowOff>98870</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3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115397</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8" y="131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14224</xdr:rowOff>
    </xdr:from>
    <xdr:to>
      <xdr:col>6</xdr:col>
      <xdr:colOff>38100</xdr:colOff>
      <xdr:row>78</xdr:row>
      <xdr:rowOff>115824</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132351</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8" y="1316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141579</xdr:rowOff>
    </xdr:from>
    <xdr:to>
      <xdr:col>24</xdr:col>
      <xdr:colOff>63500</xdr:colOff>
      <xdr:row>93</xdr:row>
      <xdr:rowOff>44538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5914979"/>
          <a:ext cx="8382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44538</xdr:rowOff>
    </xdr:from>
    <xdr:to>
      <xdr:col>19</xdr:col>
      <xdr:colOff>177800</xdr:colOff>
      <xdr:row>93</xdr:row>
      <xdr:rowOff>95035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5989388"/>
          <a:ext cx="889000" cy="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95035</xdr:rowOff>
    </xdr:from>
    <xdr:to>
      <xdr:col>15</xdr:col>
      <xdr:colOff>50800</xdr:colOff>
      <xdr:row>93</xdr:row>
      <xdr:rowOff>116611</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039885"/>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116611</xdr:rowOff>
    </xdr:from>
    <xdr:to>
      <xdr:col>10</xdr:col>
      <xdr:colOff>114300</xdr:colOff>
      <xdr:row>94</xdr:row>
      <xdr:rowOff>20613</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061461"/>
          <a:ext cx="889000" cy="7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90779</xdr:rowOff>
    </xdr:from>
    <xdr:to>
      <xdr:col>24</xdr:col>
      <xdr:colOff>114300</xdr:colOff>
      <xdr:row>93</xdr:row>
      <xdr:rowOff>20929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58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113656</xdr:rowOff>
    </xdr:from>
    <xdr:ext cx="599010"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571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165188</xdr:rowOff>
    </xdr:from>
    <xdr:to>
      <xdr:col>20</xdr:col>
      <xdr:colOff>38100</xdr:colOff>
      <xdr:row>93</xdr:row>
      <xdr:rowOff>95338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59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111865</xdr:rowOff>
    </xdr:from>
    <xdr:ext cx="59901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497795" y="1571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44235</xdr:rowOff>
    </xdr:from>
    <xdr:to>
      <xdr:col>15</xdr:col>
      <xdr:colOff>101600</xdr:colOff>
      <xdr:row>93</xdr:row>
      <xdr:rowOff>145835</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59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162362</xdr:rowOff>
    </xdr:from>
    <xdr:ext cx="599010"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08795" y="1576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65811</xdr:rowOff>
    </xdr:from>
    <xdr:to>
      <xdr:col>10</xdr:col>
      <xdr:colOff>165100</xdr:colOff>
      <xdr:row>93</xdr:row>
      <xdr:rowOff>167411</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0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12488</xdr:rowOff>
    </xdr:from>
    <xdr:ext cx="599010"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19795" y="157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141263</xdr:rowOff>
    </xdr:from>
    <xdr:to>
      <xdr:col>6</xdr:col>
      <xdr:colOff>38100</xdr:colOff>
      <xdr:row>94</xdr:row>
      <xdr:rowOff>71413</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08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87940</xdr:rowOff>
    </xdr:from>
    <xdr:ext cx="599010"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30795" y="1586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107304</xdr:rowOff>
    </xdr:from>
    <xdr:to>
      <xdr:col>55</xdr:col>
      <xdr:colOff>0</xdr:colOff>
      <xdr:row>37</xdr:row>
      <xdr:rowOff>144435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108054"/>
          <a:ext cx="838200" cy="38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116376</xdr:rowOff>
    </xdr:from>
    <xdr:to>
      <xdr:col>50</xdr:col>
      <xdr:colOff>114300</xdr:colOff>
      <xdr:row>37</xdr:row>
      <xdr:rowOff>144435</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460026"/>
          <a:ext cx="889000" cy="2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116376</xdr:rowOff>
    </xdr:from>
    <xdr:to>
      <xdr:col>45</xdr:col>
      <xdr:colOff>177800</xdr:colOff>
      <xdr:row>37</xdr:row>
      <xdr:rowOff>125749</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46002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125749</xdr:rowOff>
    </xdr:from>
    <xdr:to>
      <xdr:col>41</xdr:col>
      <xdr:colOff>50800</xdr:colOff>
      <xdr:row>37</xdr:row>
      <xdr:rowOff>147136</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469399"/>
          <a:ext cx="889000" cy="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05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79381</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590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93635</xdr:rowOff>
    </xdr:from>
    <xdr:to>
      <xdr:col>50</xdr:col>
      <xdr:colOff>165100</xdr:colOff>
      <xdr:row>38</xdr:row>
      <xdr:rowOff>23785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4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40312</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21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65576</xdr:rowOff>
    </xdr:from>
    <xdr:to>
      <xdr:col>46</xdr:col>
      <xdr:colOff>38100</xdr:colOff>
      <xdr:row>37</xdr:row>
      <xdr:rowOff>167176</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4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12253</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18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74949</xdr:rowOff>
    </xdr:from>
    <xdr:to>
      <xdr:col>41</xdr:col>
      <xdr:colOff>101600</xdr:colOff>
      <xdr:row>38</xdr:row>
      <xdr:rowOff>5099</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4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21626</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1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96336</xdr:rowOff>
    </xdr:from>
    <xdr:to>
      <xdr:col>36</xdr:col>
      <xdr:colOff>165100</xdr:colOff>
      <xdr:row>38</xdr:row>
      <xdr:rowOff>26486</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4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43013</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2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155748</xdr:rowOff>
    </xdr:from>
    <xdr:to>
      <xdr:col>55</xdr:col>
      <xdr:colOff>0</xdr:colOff>
      <xdr:row>55</xdr:row>
      <xdr:rowOff>71856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9639300" y="9414048"/>
          <a:ext cx="838200" cy="8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71856</xdr:rowOff>
    </xdr:from>
    <xdr:to>
      <xdr:col>50</xdr:col>
      <xdr:colOff>114300</xdr:colOff>
      <xdr:row>56</xdr:row>
      <xdr:rowOff>43985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9501606"/>
          <a:ext cx="889000" cy="14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154801</xdr:rowOff>
    </xdr:from>
    <xdr:to>
      <xdr:col>45</xdr:col>
      <xdr:colOff>177800</xdr:colOff>
      <xdr:row>56</xdr:row>
      <xdr:rowOff>43985</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413101"/>
          <a:ext cx="8890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154801</xdr:rowOff>
    </xdr:from>
    <xdr:to>
      <xdr:col>41</xdr:col>
      <xdr:colOff>50800</xdr:colOff>
      <xdr:row>55</xdr:row>
      <xdr:rowOff>53033</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413101"/>
          <a:ext cx="889000" cy="6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104948</xdr:rowOff>
    </xdr:from>
    <xdr:to>
      <xdr:col>55</xdr:col>
      <xdr:colOff>50800</xdr:colOff>
      <xdr:row>55</xdr:row>
      <xdr:rowOff>35098</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3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127825</xdr:rowOff>
    </xdr:from>
    <xdr:ext cx="599010"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21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21056</xdr:rowOff>
    </xdr:from>
    <xdr:to>
      <xdr:col>50</xdr:col>
      <xdr:colOff>165100</xdr:colOff>
      <xdr:row>55</xdr:row>
      <xdr:rowOff>122656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4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139183</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39795" y="922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164635</xdr:rowOff>
    </xdr:from>
    <xdr:to>
      <xdr:col>46</xdr:col>
      <xdr:colOff>38100</xdr:colOff>
      <xdr:row>56</xdr:row>
      <xdr:rowOff>94785</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5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111312</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83111" y="936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104001</xdr:rowOff>
    </xdr:from>
    <xdr:to>
      <xdr:col>41</xdr:col>
      <xdr:colOff>101600</xdr:colOff>
      <xdr:row>55</xdr:row>
      <xdr:rowOff>34151</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3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50678</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61795" y="91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2233</xdr:rowOff>
    </xdr:from>
    <xdr:to>
      <xdr:col>36</xdr:col>
      <xdr:colOff>165100</xdr:colOff>
      <xdr:row>55</xdr:row>
      <xdr:rowOff>103833</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4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120360</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672795" y="920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11044</xdr:rowOff>
    </xdr:from>
    <xdr:to>
      <xdr:col>55</xdr:col>
      <xdr:colOff>0</xdr:colOff>
      <xdr:row>78</xdr:row>
      <xdr:rowOff>25454</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9639300" y="13384144"/>
          <a:ext cx="838200" cy="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25454</xdr:rowOff>
    </xdr:from>
    <xdr:to>
      <xdr:col>50</xdr:col>
      <xdr:colOff>114300</xdr:colOff>
      <xdr:row>78</xdr:row>
      <xdr:rowOff>90926</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8750300" y="13398554"/>
          <a:ext cx="8890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90926</xdr:rowOff>
    </xdr:from>
    <xdr:to>
      <xdr:col>45</xdr:col>
      <xdr:colOff>177800</xdr:colOff>
      <xdr:row>78</xdr:row>
      <xdr:rowOff>133418</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7861300" y="13464026"/>
          <a:ext cx="8890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122427</xdr:rowOff>
    </xdr:from>
    <xdr:to>
      <xdr:col>41</xdr:col>
      <xdr:colOff>50800</xdr:colOff>
      <xdr:row>78</xdr:row>
      <xdr:rowOff>133418</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6972300" y="13495527"/>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131694</xdr:rowOff>
    </xdr:from>
    <xdr:to>
      <xdr:col>55</xdr:col>
      <xdr:colOff>50800</xdr:colOff>
      <xdr:row>78</xdr:row>
      <xdr:rowOff>61844</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3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110121</xdr:rowOff>
    </xdr:from>
    <xdr:ext cx="534377"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31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146104</xdr:rowOff>
    </xdr:from>
    <xdr:to>
      <xdr:col>50</xdr:col>
      <xdr:colOff>165100</xdr:colOff>
      <xdr:row>78</xdr:row>
      <xdr:rowOff>76254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34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67381</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72111" y="1344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40126</xdr:rowOff>
    </xdr:from>
    <xdr:to>
      <xdr:col>46</xdr:col>
      <xdr:colOff>38100</xdr:colOff>
      <xdr:row>78</xdr:row>
      <xdr:rowOff>141726</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4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132853</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515428" y="1350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82618</xdr:rowOff>
    </xdr:from>
    <xdr:to>
      <xdr:col>41</xdr:col>
      <xdr:colOff>101600</xdr:colOff>
      <xdr:row>79</xdr:row>
      <xdr:rowOff>12768</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45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3895</xdr:rowOff>
    </xdr:from>
    <xdr:ext cx="378565"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672017" y="1354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71627</xdr:rowOff>
    </xdr:from>
    <xdr:to>
      <xdr:col>36</xdr:col>
      <xdr:colOff>165100</xdr:colOff>
      <xdr:row>79</xdr:row>
      <xdr:rowOff>1777</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4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164354</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37428" y="1353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xmlns=""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xmlns=""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xmlns=""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111810</xdr:rowOff>
    </xdr:from>
    <xdr:to>
      <xdr:col>55</xdr:col>
      <xdr:colOff>0</xdr:colOff>
      <xdr:row>93</xdr:row>
      <xdr:rowOff>79905</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9639300" y="15885210"/>
          <a:ext cx="838200" cy="13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xmlns=""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79905</xdr:rowOff>
    </xdr:from>
    <xdr:to>
      <xdr:col>50</xdr:col>
      <xdr:colOff>114300</xdr:colOff>
      <xdr:row>95</xdr:row>
      <xdr:rowOff>64174</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8750300" y="16024755"/>
          <a:ext cx="889000" cy="32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47192</xdr:rowOff>
    </xdr:from>
    <xdr:to>
      <xdr:col>45</xdr:col>
      <xdr:colOff>177800</xdr:colOff>
      <xdr:row>95</xdr:row>
      <xdr:rowOff>64174</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7861300" y="15992042"/>
          <a:ext cx="889000" cy="35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33041</xdr:rowOff>
    </xdr:from>
    <xdr:to>
      <xdr:col>41</xdr:col>
      <xdr:colOff>50800</xdr:colOff>
      <xdr:row>93</xdr:row>
      <xdr:rowOff>47192</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6972300" y="15977891"/>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61010</xdr:rowOff>
    </xdr:from>
    <xdr:to>
      <xdr:col>55</xdr:col>
      <xdr:colOff>50800</xdr:colOff>
      <xdr:row>92</xdr:row>
      <xdr:rowOff>162610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10426700" y="158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83887</xdr:rowOff>
    </xdr:from>
    <xdr:ext cx="599010" cy="259045"/>
    <xdr:sp macro="" textlink="">
      <xdr:nvSpPr>
        <xdr:cNvPr id="485" name="普通建設事業費 （ うち更新整備　）該当値テキスト">
          <a:extLst>
            <a:ext uri="{FF2B5EF4-FFF2-40B4-BE49-F238E27FC236}">
              <a16:creationId xmlns:a16="http://schemas.microsoft.com/office/drawing/2014/main" xmlns="" id="{00000000-0008-0000-0600-0000E5010000}"/>
            </a:ext>
          </a:extLst>
        </xdr:cNvPr>
        <xdr:cNvSpPr txBox="1"/>
      </xdr:nvSpPr>
      <xdr:spPr>
        <a:xfrm>
          <a:off x="10528300" y="1568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29105</xdr:rowOff>
    </xdr:from>
    <xdr:to>
      <xdr:col>50</xdr:col>
      <xdr:colOff>165100</xdr:colOff>
      <xdr:row>93</xdr:row>
      <xdr:rowOff>130705</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9588500" y="159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147232</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372111" y="1574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13374</xdr:rowOff>
    </xdr:from>
    <xdr:to>
      <xdr:col>46</xdr:col>
      <xdr:colOff>38100</xdr:colOff>
      <xdr:row>95</xdr:row>
      <xdr:rowOff>114974</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8699500" y="1630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131501</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8483111" y="160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167842</xdr:rowOff>
    </xdr:from>
    <xdr:to>
      <xdr:col>41</xdr:col>
      <xdr:colOff>101600</xdr:colOff>
      <xdr:row>93</xdr:row>
      <xdr:rowOff>97992</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7810500" y="1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114519</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7594111" y="1571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153691</xdr:rowOff>
    </xdr:from>
    <xdr:to>
      <xdr:col>36</xdr:col>
      <xdr:colOff>165100</xdr:colOff>
      <xdr:row>93</xdr:row>
      <xdr:rowOff>83841</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6921500" y="159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100368</xdr:rowOff>
    </xdr:from>
    <xdr:ext cx="599010"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6672795" y="1570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xmlns=""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xmlns=""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xmlns=""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85166</xdr:rowOff>
    </xdr:from>
    <xdr:to>
      <xdr:col>85</xdr:col>
      <xdr:colOff>127000</xdr:colOff>
      <xdr:row>38</xdr:row>
      <xdr:rowOff>65024</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5481300" y="6257366"/>
          <a:ext cx="838200" cy="3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xmlns=""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65024</xdr:rowOff>
    </xdr:from>
    <xdr:to>
      <xdr:col>81</xdr:col>
      <xdr:colOff>50800</xdr:colOff>
      <xdr:row>38</xdr:row>
      <xdr:rowOff>107379</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4592300" y="6580124"/>
          <a:ext cx="8890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46851</xdr:rowOff>
    </xdr:from>
    <xdr:to>
      <xdr:col>76</xdr:col>
      <xdr:colOff>114300</xdr:colOff>
      <xdr:row>38</xdr:row>
      <xdr:rowOff>107379</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3703300" y="6561951"/>
          <a:ext cx="889000" cy="6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46851</xdr:rowOff>
    </xdr:from>
    <xdr:to>
      <xdr:col>71</xdr:col>
      <xdr:colOff>177800</xdr:colOff>
      <xdr:row>38</xdr:row>
      <xdr:rowOff>108331</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flipV="1">
          <a:off x="12814300" y="6561951"/>
          <a:ext cx="889000" cy="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xmlns=""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34366</xdr:rowOff>
    </xdr:from>
    <xdr:to>
      <xdr:col>85</xdr:col>
      <xdr:colOff>177800</xdr:colOff>
      <xdr:row>36</xdr:row>
      <xdr:rowOff>135966</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6268700" y="62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57243</xdr:rowOff>
    </xdr:from>
    <xdr:ext cx="534377" cy="259045"/>
    <xdr:sp macro="" textlink="">
      <xdr:nvSpPr>
        <xdr:cNvPr id="542" name="災害復旧事業費該当値テキスト">
          <a:extLst>
            <a:ext uri="{FF2B5EF4-FFF2-40B4-BE49-F238E27FC236}">
              <a16:creationId xmlns:a16="http://schemas.microsoft.com/office/drawing/2014/main" xmlns="" id="{00000000-0008-0000-0600-00001E020000}"/>
            </a:ext>
          </a:extLst>
        </xdr:cNvPr>
        <xdr:cNvSpPr txBox="1"/>
      </xdr:nvSpPr>
      <xdr:spPr>
        <a:xfrm>
          <a:off x="16370300" y="60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14224</xdr:rowOff>
    </xdr:from>
    <xdr:to>
      <xdr:col>81</xdr:col>
      <xdr:colOff>101600</xdr:colOff>
      <xdr:row>38</xdr:row>
      <xdr:rowOff>115824</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5430500" y="65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132351</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5214111" y="63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56579</xdr:rowOff>
    </xdr:from>
    <xdr:to>
      <xdr:col>76</xdr:col>
      <xdr:colOff>165100</xdr:colOff>
      <xdr:row>38</xdr:row>
      <xdr:rowOff>158179</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4541500" y="657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149306</xdr:rowOff>
    </xdr:from>
    <xdr:ext cx="469744"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4357428" y="666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167501</xdr:rowOff>
    </xdr:from>
    <xdr:to>
      <xdr:col>72</xdr:col>
      <xdr:colOff>38100</xdr:colOff>
      <xdr:row>38</xdr:row>
      <xdr:rowOff>97651</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3652500" y="65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114177</xdr:rowOff>
    </xdr:from>
    <xdr:ext cx="534377"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3436111" y="628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57531</xdr:rowOff>
    </xdr:from>
    <xdr:to>
      <xdr:col>67</xdr:col>
      <xdr:colOff>101600</xdr:colOff>
      <xdr:row>38</xdr:row>
      <xdr:rowOff>159131</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2763500" y="65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4208</xdr:rowOff>
    </xdr:from>
    <xdr:ext cx="469744"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579428" y="634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xmlns=""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xmlns=""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xmlns=""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xmlns=""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xmlns=""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xmlns=""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xmlns=""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xmlns=""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28360</xdr:rowOff>
    </xdr:from>
    <xdr:to>
      <xdr:col>85</xdr:col>
      <xdr:colOff>127000</xdr:colOff>
      <xdr:row>77</xdr:row>
      <xdr:rowOff>40625</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5481300" y="13230010"/>
          <a:ext cx="8382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xmlns=""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28360</xdr:rowOff>
    </xdr:from>
    <xdr:to>
      <xdr:col>81</xdr:col>
      <xdr:colOff>50800</xdr:colOff>
      <xdr:row>77</xdr:row>
      <xdr:rowOff>32193</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4592300" y="13230010"/>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32193</xdr:rowOff>
    </xdr:from>
    <xdr:to>
      <xdr:col>76</xdr:col>
      <xdr:colOff>114300</xdr:colOff>
      <xdr:row>77</xdr:row>
      <xdr:rowOff>54364</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flipV="1">
          <a:off x="13703300" y="13233843"/>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40190</xdr:rowOff>
    </xdr:from>
    <xdr:to>
      <xdr:col>71</xdr:col>
      <xdr:colOff>177800</xdr:colOff>
      <xdr:row>77</xdr:row>
      <xdr:rowOff>54364</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814300" y="13241840"/>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161275</xdr:rowOff>
    </xdr:from>
    <xdr:to>
      <xdr:col>85</xdr:col>
      <xdr:colOff>177800</xdr:colOff>
      <xdr:row>77</xdr:row>
      <xdr:rowOff>91425</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6268700" y="131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12702</xdr:rowOff>
    </xdr:from>
    <xdr:ext cx="599010" cy="259045"/>
    <xdr:sp macro="" textlink="">
      <xdr:nvSpPr>
        <xdr:cNvPr id="652" name="公債費該当値テキスト">
          <a:extLst>
            <a:ext uri="{FF2B5EF4-FFF2-40B4-BE49-F238E27FC236}">
              <a16:creationId xmlns:a16="http://schemas.microsoft.com/office/drawing/2014/main" xmlns="" id="{00000000-0008-0000-0600-00008C020000}"/>
            </a:ext>
          </a:extLst>
        </xdr:cNvPr>
        <xdr:cNvSpPr txBox="1"/>
      </xdr:nvSpPr>
      <xdr:spPr>
        <a:xfrm>
          <a:off x="16370300" y="1304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149010</xdr:rowOff>
    </xdr:from>
    <xdr:to>
      <xdr:col>81</xdr:col>
      <xdr:colOff>101600</xdr:colOff>
      <xdr:row>77</xdr:row>
      <xdr:rowOff>79160</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5430500" y="131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95686</xdr:rowOff>
    </xdr:from>
    <xdr:ext cx="59901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181795" y="1295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152843</xdr:rowOff>
    </xdr:from>
    <xdr:to>
      <xdr:col>76</xdr:col>
      <xdr:colOff>165100</xdr:colOff>
      <xdr:row>77</xdr:row>
      <xdr:rowOff>82993</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4541500" y="131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99520</xdr:rowOff>
    </xdr:from>
    <xdr:ext cx="59901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292795" y="1295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3564</xdr:rowOff>
    </xdr:from>
    <xdr:to>
      <xdr:col>72</xdr:col>
      <xdr:colOff>38100</xdr:colOff>
      <xdr:row>77</xdr:row>
      <xdr:rowOff>105164</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3652500" y="132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121691</xdr:rowOff>
    </xdr:from>
    <xdr:ext cx="599010"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403795" y="1298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160840</xdr:rowOff>
    </xdr:from>
    <xdr:to>
      <xdr:col>67</xdr:col>
      <xdr:colOff>101600</xdr:colOff>
      <xdr:row>77</xdr:row>
      <xdr:rowOff>90990</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2763500" y="131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107518</xdr:rowOff>
    </xdr:from>
    <xdr:ext cx="599010"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514795" y="1296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2339</xdr:rowOff>
    </xdr:from>
    <xdr:to>
      <xdr:col>85</xdr:col>
      <xdr:colOff>127000</xdr:colOff>
      <xdr:row>98</xdr:row>
      <xdr:rowOff>84824</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5481300" y="16804439"/>
          <a:ext cx="838200" cy="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82400</xdr:rowOff>
    </xdr:from>
    <xdr:to>
      <xdr:col>81</xdr:col>
      <xdr:colOff>50800</xdr:colOff>
      <xdr:row>98</xdr:row>
      <xdr:rowOff>84824</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4592300" y="16884500"/>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36773</xdr:rowOff>
    </xdr:from>
    <xdr:to>
      <xdr:col>76</xdr:col>
      <xdr:colOff>114300</xdr:colOff>
      <xdr:row>98</xdr:row>
      <xdr:rowOff>82400</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3703300" y="16838873"/>
          <a:ext cx="889000" cy="4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168847</xdr:rowOff>
    </xdr:from>
    <xdr:to>
      <xdr:col>71</xdr:col>
      <xdr:colOff>177800</xdr:colOff>
      <xdr:row>98</xdr:row>
      <xdr:rowOff>36773</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2814300" y="16799497"/>
          <a:ext cx="889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122989</xdr:rowOff>
    </xdr:from>
    <xdr:to>
      <xdr:col>85</xdr:col>
      <xdr:colOff>177800</xdr:colOff>
      <xdr:row>98</xdr:row>
      <xdr:rowOff>53139</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7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145866</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6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34024</xdr:rowOff>
    </xdr:from>
    <xdr:to>
      <xdr:col>81</xdr:col>
      <xdr:colOff>101600</xdr:colOff>
      <xdr:row>98</xdr:row>
      <xdr:rowOff>135624</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126751</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69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31600</xdr:rowOff>
    </xdr:from>
    <xdr:to>
      <xdr:col>76</xdr:col>
      <xdr:colOff>165100</xdr:colOff>
      <xdr:row>98</xdr:row>
      <xdr:rowOff>133200</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8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149727</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66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157423</xdr:rowOff>
    </xdr:from>
    <xdr:to>
      <xdr:col>72</xdr:col>
      <xdr:colOff>38100</xdr:colOff>
      <xdr:row>98</xdr:row>
      <xdr:rowOff>87573</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7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104100</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36111" y="165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118047</xdr:rowOff>
    </xdr:from>
    <xdr:to>
      <xdr:col>67</xdr:col>
      <xdr:colOff>101600</xdr:colOff>
      <xdr:row>98</xdr:row>
      <xdr:rowOff>48197</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7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64724</xdr:rowOff>
    </xdr:from>
    <xdr:ext cx="534377"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47111" y="165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xmlns=""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xmlns=""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xmlns=""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141803</xdr:rowOff>
    </xdr:from>
    <xdr:to>
      <xdr:col>116</xdr:col>
      <xdr:colOff>63500</xdr:colOff>
      <xdr:row>38</xdr:row>
      <xdr:rowOff>1443</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21323300" y="6485453"/>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xmlns=""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1443</xdr:rowOff>
    </xdr:from>
    <xdr:to>
      <xdr:col>111</xdr:col>
      <xdr:colOff>177800</xdr:colOff>
      <xdr:row>38</xdr:row>
      <xdr:rowOff>78070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20434300" y="6516543"/>
          <a:ext cx="889000" cy="7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78070</xdr:rowOff>
    </xdr:from>
    <xdr:to>
      <xdr:col>107</xdr:col>
      <xdr:colOff>50800</xdr:colOff>
      <xdr:row>38</xdr:row>
      <xdr:rowOff>88311</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flipV="1">
          <a:off x="19545300" y="6593170"/>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138054</xdr:rowOff>
    </xdr:from>
    <xdr:to>
      <xdr:col>102</xdr:col>
      <xdr:colOff>114300</xdr:colOff>
      <xdr:row>38</xdr:row>
      <xdr:rowOff>88311</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8656300" y="6310254"/>
          <a:ext cx="889000" cy="29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91003</xdr:rowOff>
    </xdr:from>
    <xdr:to>
      <xdr:col>116</xdr:col>
      <xdr:colOff>114300</xdr:colOff>
      <xdr:row>38</xdr:row>
      <xdr:rowOff>21153</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2110700" y="643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69430</xdr:rowOff>
    </xdr:from>
    <xdr:ext cx="469744" cy="259045"/>
    <xdr:sp macro="" textlink="">
      <xdr:nvSpPr>
        <xdr:cNvPr id="762" name="投資及び出資金該当値テキスト">
          <a:extLst>
            <a:ext uri="{FF2B5EF4-FFF2-40B4-BE49-F238E27FC236}">
              <a16:creationId xmlns:a16="http://schemas.microsoft.com/office/drawing/2014/main" xmlns="" id="{00000000-0008-0000-0600-0000FA020000}"/>
            </a:ext>
          </a:extLst>
        </xdr:cNvPr>
        <xdr:cNvSpPr txBox="1"/>
      </xdr:nvSpPr>
      <xdr:spPr>
        <a:xfrm>
          <a:off x="22212300" y="641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122093</xdr:rowOff>
    </xdr:from>
    <xdr:to>
      <xdr:col>112</xdr:col>
      <xdr:colOff>38100</xdr:colOff>
      <xdr:row>38</xdr:row>
      <xdr:rowOff>52243</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1272500" y="64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68770</xdr:rowOff>
    </xdr:from>
    <xdr:ext cx="469744"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088428" y="624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27270</xdr:rowOff>
    </xdr:from>
    <xdr:to>
      <xdr:col>107</xdr:col>
      <xdr:colOff>101600</xdr:colOff>
      <xdr:row>38</xdr:row>
      <xdr:rowOff>128870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0383500" y="65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119997</xdr:rowOff>
    </xdr:from>
    <xdr:ext cx="469744"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0199428" y="663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37511</xdr:rowOff>
    </xdr:from>
    <xdr:to>
      <xdr:col>102</xdr:col>
      <xdr:colOff>165100</xdr:colOff>
      <xdr:row>38</xdr:row>
      <xdr:rowOff>139111</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94945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130238</xdr:rowOff>
    </xdr:from>
    <xdr:ext cx="469744"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9310428" y="664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87254</xdr:rowOff>
    </xdr:from>
    <xdr:to>
      <xdr:col>98</xdr:col>
      <xdr:colOff>38100</xdr:colOff>
      <xdr:row>37</xdr:row>
      <xdr:rowOff>17404</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8605500" y="62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33931</xdr:rowOff>
    </xdr:from>
    <xdr:ext cx="469744"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421428" y="60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10313</xdr:rowOff>
    </xdr:from>
    <xdr:to>
      <xdr:col>116</xdr:col>
      <xdr:colOff>63500</xdr:colOff>
      <xdr:row>59</xdr:row>
      <xdr:rowOff>2687</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1323300" y="9954413"/>
          <a:ext cx="838200" cy="16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2687</xdr:rowOff>
    </xdr:from>
    <xdr:to>
      <xdr:col>111</xdr:col>
      <xdr:colOff>177800</xdr:colOff>
      <xdr:row>59</xdr:row>
      <xdr:rowOff>4549</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0434300" y="10118237"/>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167459</xdr:rowOff>
    </xdr:from>
    <xdr:to>
      <xdr:col>107</xdr:col>
      <xdr:colOff>50800</xdr:colOff>
      <xdr:row>59</xdr:row>
      <xdr:rowOff>4549</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9545300" y="10111559"/>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167459</xdr:rowOff>
    </xdr:from>
    <xdr:to>
      <xdr:col>102</xdr:col>
      <xdr:colOff>114300</xdr:colOff>
      <xdr:row>58</xdr:row>
      <xdr:rowOff>169075</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10111559"/>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130963</xdr:rowOff>
    </xdr:from>
    <xdr:to>
      <xdr:col>116</xdr:col>
      <xdr:colOff>114300</xdr:colOff>
      <xdr:row>58</xdr:row>
      <xdr:rowOff>61113</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99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153840</xdr:rowOff>
    </xdr:from>
    <xdr:ext cx="534377"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75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123337</xdr:rowOff>
    </xdr:from>
    <xdr:to>
      <xdr:col>112</xdr:col>
      <xdr:colOff>38100</xdr:colOff>
      <xdr:row>59</xdr:row>
      <xdr:rowOff>53487</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100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70014</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88428" y="98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125199</xdr:rowOff>
    </xdr:from>
    <xdr:to>
      <xdr:col>107</xdr:col>
      <xdr:colOff>101600</xdr:colOff>
      <xdr:row>59</xdr:row>
      <xdr:rowOff>55349</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1006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71876</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99428" y="984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116659</xdr:rowOff>
    </xdr:from>
    <xdr:to>
      <xdr:col>102</xdr:col>
      <xdr:colOff>165100</xdr:colOff>
      <xdr:row>59</xdr:row>
      <xdr:rowOff>46809</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100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63336</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10428" y="983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118275</xdr:rowOff>
    </xdr:from>
    <xdr:to>
      <xdr:col>98</xdr:col>
      <xdr:colOff>38100</xdr:colOff>
      <xdr:row>59</xdr:row>
      <xdr:rowOff>48425</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100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64952</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983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xmlns=""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xmlns=""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xmlns=""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148330</xdr:rowOff>
    </xdr:from>
    <xdr:to>
      <xdr:col>116</xdr:col>
      <xdr:colOff>63500</xdr:colOff>
      <xdr:row>74</xdr:row>
      <xdr:rowOff>153797</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1323300" y="12835630"/>
          <a:ext cx="8382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xmlns=""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153797</xdr:rowOff>
    </xdr:from>
    <xdr:to>
      <xdr:col>111</xdr:col>
      <xdr:colOff>177800</xdr:colOff>
      <xdr:row>75</xdr:row>
      <xdr:rowOff>11894</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20434300" y="12841097"/>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11894</xdr:rowOff>
    </xdr:from>
    <xdr:to>
      <xdr:col>107</xdr:col>
      <xdr:colOff>50800</xdr:colOff>
      <xdr:row>75</xdr:row>
      <xdr:rowOff>40640</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9545300" y="12870644"/>
          <a:ext cx="8890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40640</xdr:rowOff>
    </xdr:from>
    <xdr:to>
      <xdr:col>102</xdr:col>
      <xdr:colOff>114300</xdr:colOff>
      <xdr:row>75</xdr:row>
      <xdr:rowOff>68491</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flipV="1">
          <a:off x="18656300" y="12899390"/>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97530</xdr:rowOff>
    </xdr:from>
    <xdr:to>
      <xdr:col>116</xdr:col>
      <xdr:colOff>114300</xdr:colOff>
      <xdr:row>75</xdr:row>
      <xdr:rowOff>27680</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2110700" y="127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120407</xdr:rowOff>
    </xdr:from>
    <xdr:ext cx="534377" cy="259045"/>
    <xdr:sp macro="" textlink="">
      <xdr:nvSpPr>
        <xdr:cNvPr id="879" name="繰出金該当値テキスト">
          <a:extLst>
            <a:ext uri="{FF2B5EF4-FFF2-40B4-BE49-F238E27FC236}">
              <a16:creationId xmlns:a16="http://schemas.microsoft.com/office/drawing/2014/main" xmlns="" id="{00000000-0008-0000-0600-00006F030000}"/>
            </a:ext>
          </a:extLst>
        </xdr:cNvPr>
        <xdr:cNvSpPr txBox="1"/>
      </xdr:nvSpPr>
      <xdr:spPr>
        <a:xfrm>
          <a:off x="22212300" y="1263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102997</xdr:rowOff>
    </xdr:from>
    <xdr:to>
      <xdr:col>112</xdr:col>
      <xdr:colOff>38100</xdr:colOff>
      <xdr:row>75</xdr:row>
      <xdr:rowOff>33147</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1272500" y="127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24274</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056111" y="1288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132544</xdr:rowOff>
    </xdr:from>
    <xdr:to>
      <xdr:col>107</xdr:col>
      <xdr:colOff>101600</xdr:colOff>
      <xdr:row>75</xdr:row>
      <xdr:rowOff>62694</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0383500" y="128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53821</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0167111" y="129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161290</xdr:rowOff>
    </xdr:from>
    <xdr:to>
      <xdr:col>102</xdr:col>
      <xdr:colOff>165100</xdr:colOff>
      <xdr:row>75</xdr:row>
      <xdr:rowOff>91440</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9494500" y="128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82567</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9278111" y="129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17691</xdr:rowOff>
    </xdr:from>
    <xdr:to>
      <xdr:col>98</xdr:col>
      <xdr:colOff>38100</xdr:colOff>
      <xdr:row>75</xdr:row>
      <xdr:rowOff>119291</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8605500" y="128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110418</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389111" y="129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xmlns=""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xmlns=""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xmlns=""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xmlns=""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xmlns=""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xmlns=""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xmlns=""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xmlns=""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xmlns=""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xmlns=""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xmlns=""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xmlns=""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xmlns=""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xmlns=""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xmlns=""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xmlns=""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119,367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円となっており、類似団体や全国、県平均と比べ高い状況で推移している。これは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本市の地理的要因により類似団体と比べ職員数が多いことが要因である。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定員適正化計画の実施に伴い職員数は減少しているものの、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人口減少等の影響により前年度に比べ増加した。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105,963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円となっており、類似団体や全国、県平均と比べ高い状況にある。これはふるさと納税推進事業によるものが大きく影響しているが、前年度に比べ上回っている要因は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、会計年度任用職員制度導入による賃金分の減少より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、新型コロナウイルス感染症で冷え込んだ地域経済の対策として地域購買力回復事業（プレミアム商品券の発行）、特割宿泊キャンペーン等の実施によ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る増加の方が大きかったためである。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146,852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円となっており、類似団体に比べ高く右肩上がりで増加しており、平成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倍の伸びとなっている。障害者支援関係事業等の増が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要因であるが、扶助費の多くは法令等の規定により支出が義務付けられており縮減が容易でない経費である。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207,420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円となっており、類似団体や全国、県平均と比べ高い状況で推移して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おり、さらに令和２年度は前年の約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倍となっている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新型コロナウイルス対策として臨時的に実施した特別定額給付金事業や、事業者支援給付金事業等の影響である。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146,490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にかけて平戸城や文化センター等の施設の大規模改修等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大型建設事業の執行が多かったことから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増加したものである。そのため、更新整備が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より大きく上昇しており、類似団体と比べ</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のコストが高い状況にある。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30,265
30,106
235.12
31,875,839
31,297,215
131,369
13,102,154
26,851,738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24828</xdr:rowOff>
    </xdr:from>
    <xdr:to>
      <xdr:col>24</xdr:col>
      <xdr:colOff>63500</xdr:colOff>
      <xdr:row>35</xdr:row>
      <xdr:rowOff>49974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2557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24828</xdr:rowOff>
    </xdr:from>
    <xdr:to>
      <xdr:col>19</xdr:col>
      <xdr:colOff>177800</xdr:colOff>
      <xdr:row>35</xdr:row>
      <xdr:rowOff>46736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25578"/>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131890</xdr:rowOff>
    </xdr:from>
    <xdr:to>
      <xdr:col>15</xdr:col>
      <xdr:colOff>50800</xdr:colOff>
      <xdr:row>35</xdr:row>
      <xdr:rowOff>46736</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961190"/>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129603</xdr:rowOff>
    </xdr:from>
    <xdr:to>
      <xdr:col>10</xdr:col>
      <xdr:colOff>114300</xdr:colOff>
      <xdr:row>34</xdr:row>
      <xdr:rowOff>131890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95890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170624</xdr:rowOff>
    </xdr:from>
    <xdr:to>
      <xdr:col>24</xdr:col>
      <xdr:colOff>114300</xdr:colOff>
      <xdr:row>35</xdr:row>
      <xdr:rowOff>100774</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22051</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145478</xdr:rowOff>
    </xdr:from>
    <xdr:to>
      <xdr:col>20</xdr:col>
      <xdr:colOff>38100</xdr:colOff>
      <xdr:row>35</xdr:row>
      <xdr:rowOff>75628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92155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167386</xdr:rowOff>
    </xdr:from>
    <xdr:to>
      <xdr:col>15</xdr:col>
      <xdr:colOff>101600</xdr:colOff>
      <xdr:row>35</xdr:row>
      <xdr:rowOff>97536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114063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81090</xdr:rowOff>
    </xdr:from>
    <xdr:to>
      <xdr:col>10</xdr:col>
      <xdr:colOff>165100</xdr:colOff>
      <xdr:row>35</xdr:row>
      <xdr:rowOff>11240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27767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68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78803</xdr:rowOff>
    </xdr:from>
    <xdr:to>
      <xdr:col>6</xdr:col>
      <xdr:colOff>38100</xdr:colOff>
      <xdr:row>35</xdr:row>
      <xdr:rowOff>8953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25480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68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2326</xdr:rowOff>
    </xdr:from>
    <xdr:to>
      <xdr:col>24</xdr:col>
      <xdr:colOff>63500</xdr:colOff>
      <xdr:row>58</xdr:row>
      <xdr:rowOff>67474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774976"/>
          <a:ext cx="838200" cy="23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67474</xdr:rowOff>
    </xdr:from>
    <xdr:to>
      <xdr:col>19</xdr:col>
      <xdr:colOff>177800</xdr:colOff>
      <xdr:row>58</xdr:row>
      <xdr:rowOff>93229</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10011574"/>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18879</xdr:rowOff>
    </xdr:from>
    <xdr:to>
      <xdr:col>15</xdr:col>
      <xdr:colOff>50800</xdr:colOff>
      <xdr:row>58</xdr:row>
      <xdr:rowOff>93229</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9962979"/>
          <a:ext cx="889000" cy="7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6408</xdr:rowOff>
    </xdr:from>
    <xdr:to>
      <xdr:col>10</xdr:col>
      <xdr:colOff>114300</xdr:colOff>
      <xdr:row>58</xdr:row>
      <xdr:rowOff>18879</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950508"/>
          <a:ext cx="8890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122976</xdr:rowOff>
    </xdr:from>
    <xdr:to>
      <xdr:col>24</xdr:col>
      <xdr:colOff>114300</xdr:colOff>
      <xdr:row>57</xdr:row>
      <xdr:rowOff>53126</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7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145853</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57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16674</xdr:rowOff>
    </xdr:from>
    <xdr:to>
      <xdr:col>20</xdr:col>
      <xdr:colOff>38100</xdr:colOff>
      <xdr:row>58</xdr:row>
      <xdr:rowOff>118274</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134801</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73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42429</xdr:rowOff>
    </xdr:from>
    <xdr:to>
      <xdr:col>15</xdr:col>
      <xdr:colOff>101600</xdr:colOff>
      <xdr:row>58</xdr:row>
      <xdr:rowOff>144029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160556</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76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139529</xdr:rowOff>
    </xdr:from>
    <xdr:to>
      <xdr:col>10</xdr:col>
      <xdr:colOff>165100</xdr:colOff>
      <xdr:row>58</xdr:row>
      <xdr:rowOff>69679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86206</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68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127058</xdr:rowOff>
    </xdr:from>
    <xdr:to>
      <xdr:col>6</xdr:col>
      <xdr:colOff>38100</xdr:colOff>
      <xdr:row>58</xdr:row>
      <xdr:rowOff>57208</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8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73735</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6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48178</xdr:rowOff>
    </xdr:from>
    <xdr:to>
      <xdr:col>24</xdr:col>
      <xdr:colOff>63500</xdr:colOff>
      <xdr:row>75</xdr:row>
      <xdr:rowOff>102946</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906928"/>
          <a:ext cx="838200" cy="5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102946</xdr:rowOff>
    </xdr:from>
    <xdr:to>
      <xdr:col>19</xdr:col>
      <xdr:colOff>177800</xdr:colOff>
      <xdr:row>75</xdr:row>
      <xdr:rowOff>121819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961696"/>
          <a:ext cx="8890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121819</xdr:rowOff>
    </xdr:from>
    <xdr:to>
      <xdr:col>15</xdr:col>
      <xdr:colOff>50800</xdr:colOff>
      <xdr:row>75</xdr:row>
      <xdr:rowOff>145698</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2980569"/>
          <a:ext cx="889000" cy="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145698</xdr:rowOff>
    </xdr:from>
    <xdr:to>
      <xdr:col>10</xdr:col>
      <xdr:colOff>114300</xdr:colOff>
      <xdr:row>75</xdr:row>
      <xdr:rowOff>159776</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004448"/>
          <a:ext cx="8890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168828</xdr:rowOff>
    </xdr:from>
    <xdr:to>
      <xdr:col>24</xdr:col>
      <xdr:colOff>114300</xdr:colOff>
      <xdr:row>75</xdr:row>
      <xdr:rowOff>98978</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85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20255</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70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52146</xdr:rowOff>
    </xdr:from>
    <xdr:to>
      <xdr:col>20</xdr:col>
      <xdr:colOff>38100</xdr:colOff>
      <xdr:row>75</xdr:row>
      <xdr:rowOff>153746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9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170273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68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71019</xdr:rowOff>
    </xdr:from>
    <xdr:to>
      <xdr:col>15</xdr:col>
      <xdr:colOff>101600</xdr:colOff>
      <xdr:row>76</xdr:row>
      <xdr:rowOff>1169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29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17696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70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94898</xdr:rowOff>
    </xdr:from>
    <xdr:to>
      <xdr:col>10</xdr:col>
      <xdr:colOff>165100</xdr:colOff>
      <xdr:row>76</xdr:row>
      <xdr:rowOff>25048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95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41575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7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108976</xdr:rowOff>
    </xdr:from>
    <xdr:to>
      <xdr:col>6</xdr:col>
      <xdr:colOff>38100</xdr:colOff>
      <xdr:row>76</xdr:row>
      <xdr:rowOff>39126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29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55653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74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111255</xdr:rowOff>
    </xdr:from>
    <xdr:to>
      <xdr:col>24</xdr:col>
      <xdr:colOff>63500</xdr:colOff>
      <xdr:row>94</xdr:row>
      <xdr:rowOff>155071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22755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53615</xdr:rowOff>
    </xdr:from>
    <xdr:to>
      <xdr:col>19</xdr:col>
      <xdr:colOff>177800</xdr:colOff>
      <xdr:row>94</xdr:row>
      <xdr:rowOff>155071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169915"/>
          <a:ext cx="889000" cy="10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53615</xdr:rowOff>
    </xdr:from>
    <xdr:to>
      <xdr:col>15</xdr:col>
      <xdr:colOff>50800</xdr:colOff>
      <xdr:row>94</xdr:row>
      <xdr:rowOff>72241</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169915"/>
          <a:ext cx="8890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117797</xdr:rowOff>
    </xdr:from>
    <xdr:to>
      <xdr:col>10</xdr:col>
      <xdr:colOff>114300</xdr:colOff>
      <xdr:row>94</xdr:row>
      <xdr:rowOff>72241</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062647"/>
          <a:ext cx="889000" cy="12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60455</xdr:rowOff>
    </xdr:from>
    <xdr:to>
      <xdr:col>24</xdr:col>
      <xdr:colOff>114300</xdr:colOff>
      <xdr:row>94</xdr:row>
      <xdr:rowOff>162055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1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83332</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0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104271</xdr:rowOff>
    </xdr:from>
    <xdr:to>
      <xdr:col>20</xdr:col>
      <xdr:colOff>38100</xdr:colOff>
      <xdr:row>95</xdr:row>
      <xdr:rowOff>34421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2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50948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599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2815</xdr:rowOff>
    </xdr:from>
    <xdr:to>
      <xdr:col>15</xdr:col>
      <xdr:colOff>101600</xdr:colOff>
      <xdr:row>94</xdr:row>
      <xdr:rowOff>104415</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1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120942</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58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21441</xdr:rowOff>
    </xdr:from>
    <xdr:to>
      <xdr:col>10</xdr:col>
      <xdr:colOff>165100</xdr:colOff>
      <xdr:row>94</xdr:row>
      <xdr:rowOff>123041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13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139568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591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66997</xdr:rowOff>
    </xdr:from>
    <xdr:to>
      <xdr:col>6</xdr:col>
      <xdr:colOff>38100</xdr:colOff>
      <xdr:row>93</xdr:row>
      <xdr:rowOff>168597</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01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13674</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5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134801</xdr:rowOff>
    </xdr:from>
    <xdr:to>
      <xdr:col>55</xdr:col>
      <xdr:colOff>0</xdr:colOff>
      <xdr:row>38</xdr:row>
      <xdr:rowOff>148517</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9639300" y="6649901"/>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135128</xdr:rowOff>
    </xdr:from>
    <xdr:to>
      <xdr:col>50</xdr:col>
      <xdr:colOff>114300</xdr:colOff>
      <xdr:row>38</xdr:row>
      <xdr:rowOff>148517</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6650228"/>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88428</xdr:rowOff>
    </xdr:from>
    <xdr:to>
      <xdr:col>45</xdr:col>
      <xdr:colOff>177800</xdr:colOff>
      <xdr:row>38</xdr:row>
      <xdr:rowOff>135128</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6603528"/>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82550</xdr:rowOff>
    </xdr:from>
    <xdr:to>
      <xdr:col>41</xdr:col>
      <xdr:colOff>50800</xdr:colOff>
      <xdr:row>38</xdr:row>
      <xdr:rowOff>88428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59765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84001</xdr:rowOff>
    </xdr:from>
    <xdr:to>
      <xdr:col>55</xdr:col>
      <xdr:colOff>50800</xdr:colOff>
      <xdr:row>39</xdr:row>
      <xdr:rowOff>14151</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5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62428</xdr:rowOff>
    </xdr:from>
    <xdr:ext cx="378565"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577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97717</xdr:rowOff>
    </xdr:from>
    <xdr:to>
      <xdr:col>50</xdr:col>
      <xdr:colOff>165100</xdr:colOff>
      <xdr:row>39</xdr:row>
      <xdr:rowOff>27867</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18994</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50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84328</xdr:rowOff>
    </xdr:from>
    <xdr:to>
      <xdr:col>46</xdr:col>
      <xdr:colOff>38100</xdr:colOff>
      <xdr:row>39</xdr:row>
      <xdr:rowOff>14478</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5605</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61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37628</xdr:rowOff>
    </xdr:from>
    <xdr:to>
      <xdr:col>41</xdr:col>
      <xdr:colOff>101600</xdr:colOff>
      <xdr:row>38</xdr:row>
      <xdr:rowOff>139228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130355</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72017" y="664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31750</xdr:rowOff>
    </xdr:from>
    <xdr:to>
      <xdr:col>36</xdr:col>
      <xdr:colOff>165100</xdr:colOff>
      <xdr:row>38</xdr:row>
      <xdr:rowOff>133350</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124477</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83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146403</xdr:rowOff>
    </xdr:from>
    <xdr:to>
      <xdr:col>55</xdr:col>
      <xdr:colOff>0</xdr:colOff>
      <xdr:row>57</xdr:row>
      <xdr:rowOff>68263</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9747603"/>
          <a:ext cx="838200" cy="9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65263</xdr:rowOff>
    </xdr:from>
    <xdr:to>
      <xdr:col>50</xdr:col>
      <xdr:colOff>114300</xdr:colOff>
      <xdr:row>57</xdr:row>
      <xdr:rowOff>68263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837913"/>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20293</xdr:rowOff>
    </xdr:from>
    <xdr:to>
      <xdr:col>45</xdr:col>
      <xdr:colOff>177800</xdr:colOff>
      <xdr:row>57</xdr:row>
      <xdr:rowOff>65263</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9792943"/>
          <a:ext cx="889000" cy="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20293</xdr:rowOff>
    </xdr:from>
    <xdr:to>
      <xdr:col>41</xdr:col>
      <xdr:colOff>50800</xdr:colOff>
      <xdr:row>57</xdr:row>
      <xdr:rowOff>65574</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792943"/>
          <a:ext cx="889000" cy="4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95603</xdr:rowOff>
    </xdr:from>
    <xdr:to>
      <xdr:col>55</xdr:col>
      <xdr:colOff>50800</xdr:colOff>
      <xdr:row>57</xdr:row>
      <xdr:rowOff>25753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69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118480</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54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17463</xdr:rowOff>
    </xdr:from>
    <xdr:to>
      <xdr:col>50</xdr:col>
      <xdr:colOff>165100</xdr:colOff>
      <xdr:row>57</xdr:row>
      <xdr:rowOff>119063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7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135590</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956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14463</xdr:rowOff>
    </xdr:from>
    <xdr:to>
      <xdr:col>46</xdr:col>
      <xdr:colOff>38100</xdr:colOff>
      <xdr:row>57</xdr:row>
      <xdr:rowOff>116063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7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132590</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9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140943</xdr:rowOff>
    </xdr:from>
    <xdr:to>
      <xdr:col>41</xdr:col>
      <xdr:colOff>101600</xdr:colOff>
      <xdr:row>57</xdr:row>
      <xdr:rowOff>71093</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7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87620</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51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14774</xdr:rowOff>
    </xdr:from>
    <xdr:to>
      <xdr:col>36</xdr:col>
      <xdr:colOff>165100</xdr:colOff>
      <xdr:row>57</xdr:row>
      <xdr:rowOff>116374</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7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132901</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956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56879</xdr:rowOff>
    </xdr:from>
    <xdr:to>
      <xdr:col>55</xdr:col>
      <xdr:colOff>0</xdr:colOff>
      <xdr:row>76</xdr:row>
      <xdr:rowOff>168264</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087079"/>
          <a:ext cx="838200" cy="1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168264</xdr:rowOff>
    </xdr:from>
    <xdr:to>
      <xdr:col>50</xdr:col>
      <xdr:colOff>114300</xdr:colOff>
      <xdr:row>77</xdr:row>
      <xdr:rowOff>51375</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198464"/>
          <a:ext cx="889000" cy="5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51375</xdr:rowOff>
    </xdr:from>
    <xdr:to>
      <xdr:col>45</xdr:col>
      <xdr:colOff>177800</xdr:colOff>
      <xdr:row>77</xdr:row>
      <xdr:rowOff>73417</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253025"/>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68994</xdr:rowOff>
    </xdr:from>
    <xdr:to>
      <xdr:col>41</xdr:col>
      <xdr:colOff>50800</xdr:colOff>
      <xdr:row>77</xdr:row>
      <xdr:rowOff>73417</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270644"/>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6079</xdr:rowOff>
    </xdr:from>
    <xdr:to>
      <xdr:col>55</xdr:col>
      <xdr:colOff>50800</xdr:colOff>
      <xdr:row>76</xdr:row>
      <xdr:rowOff>107679</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03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28955</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28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117464</xdr:rowOff>
    </xdr:from>
    <xdr:to>
      <xdr:col>50</xdr:col>
      <xdr:colOff>165100</xdr:colOff>
      <xdr:row>77</xdr:row>
      <xdr:rowOff>47614</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64140</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29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575</xdr:rowOff>
    </xdr:from>
    <xdr:to>
      <xdr:col>46</xdr:col>
      <xdr:colOff>38100</xdr:colOff>
      <xdr:row>77</xdr:row>
      <xdr:rowOff>102175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2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118702</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297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22617</xdr:rowOff>
    </xdr:from>
    <xdr:to>
      <xdr:col>41</xdr:col>
      <xdr:colOff>101600</xdr:colOff>
      <xdr:row>77</xdr:row>
      <xdr:rowOff>124217</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2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140744</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299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18194</xdr:rowOff>
    </xdr:from>
    <xdr:to>
      <xdr:col>36</xdr:col>
      <xdr:colOff>165100</xdr:colOff>
      <xdr:row>77</xdr:row>
      <xdr:rowOff>119794</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2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136321</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29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23419</xdr:rowOff>
    </xdr:from>
    <xdr:to>
      <xdr:col>55</xdr:col>
      <xdr:colOff>0</xdr:colOff>
      <xdr:row>96</xdr:row>
      <xdr:rowOff>64796</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482619"/>
          <a:ext cx="8382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149138</xdr:rowOff>
    </xdr:from>
    <xdr:to>
      <xdr:col>50</xdr:col>
      <xdr:colOff>114300</xdr:colOff>
      <xdr:row>96</xdr:row>
      <xdr:rowOff>64796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436888"/>
          <a:ext cx="889000" cy="8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115261</xdr:rowOff>
    </xdr:from>
    <xdr:to>
      <xdr:col>45</xdr:col>
      <xdr:colOff>177800</xdr:colOff>
      <xdr:row>95</xdr:row>
      <xdr:rowOff>149138</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403011"/>
          <a:ext cx="889000" cy="3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115261</xdr:rowOff>
    </xdr:from>
    <xdr:to>
      <xdr:col>41</xdr:col>
      <xdr:colOff>50800</xdr:colOff>
      <xdr:row>96</xdr:row>
      <xdr:rowOff>2006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403011"/>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144069</xdr:rowOff>
    </xdr:from>
    <xdr:to>
      <xdr:col>55</xdr:col>
      <xdr:colOff>50800</xdr:colOff>
      <xdr:row>96</xdr:row>
      <xdr:rowOff>74219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4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122496</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4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13996</xdr:rowOff>
    </xdr:from>
    <xdr:to>
      <xdr:col>50</xdr:col>
      <xdr:colOff>165100</xdr:colOff>
      <xdr:row>96</xdr:row>
      <xdr:rowOff>115596</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106723</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5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98338</xdr:rowOff>
    </xdr:from>
    <xdr:to>
      <xdr:col>46</xdr:col>
      <xdr:colOff>38100</xdr:colOff>
      <xdr:row>96</xdr:row>
      <xdr:rowOff>28488</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3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45015</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1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64461</xdr:rowOff>
    </xdr:from>
    <xdr:to>
      <xdr:col>41</xdr:col>
      <xdr:colOff>101600</xdr:colOff>
      <xdr:row>95</xdr:row>
      <xdr:rowOff>166061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3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11138</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12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122656</xdr:rowOff>
    </xdr:from>
    <xdr:to>
      <xdr:col>36</xdr:col>
      <xdr:colOff>165100</xdr:colOff>
      <xdr:row>96</xdr:row>
      <xdr:rowOff>52806</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4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69333</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1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168830</xdr:rowOff>
    </xdr:from>
    <xdr:to>
      <xdr:col>85</xdr:col>
      <xdr:colOff>127000</xdr:colOff>
      <xdr:row>36</xdr:row>
      <xdr:rowOff>117967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5481300" y="6169580"/>
          <a:ext cx="8382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117967</xdr:rowOff>
    </xdr:from>
    <xdr:to>
      <xdr:col>81</xdr:col>
      <xdr:colOff>50800</xdr:colOff>
      <xdr:row>36</xdr:row>
      <xdr:rowOff>154787</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290167"/>
          <a:ext cx="889000" cy="3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154787</xdr:rowOff>
    </xdr:from>
    <xdr:to>
      <xdr:col>76</xdr:col>
      <xdr:colOff>114300</xdr:colOff>
      <xdr:row>37</xdr:row>
      <xdr:rowOff>32927</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3703300" y="6326987"/>
          <a:ext cx="889000" cy="4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32927</xdr:rowOff>
    </xdr:from>
    <xdr:to>
      <xdr:col>71</xdr:col>
      <xdr:colOff>177800</xdr:colOff>
      <xdr:row>37</xdr:row>
      <xdr:rowOff>36961</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376577"/>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118030</xdr:rowOff>
    </xdr:from>
    <xdr:to>
      <xdr:col>85</xdr:col>
      <xdr:colOff>177800</xdr:colOff>
      <xdr:row>36</xdr:row>
      <xdr:rowOff>48180</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11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140907</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597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67167</xdr:rowOff>
    </xdr:from>
    <xdr:to>
      <xdr:col>81</xdr:col>
      <xdr:colOff>101600</xdr:colOff>
      <xdr:row>36</xdr:row>
      <xdr:rowOff>168767</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2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13844</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0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103987</xdr:rowOff>
    </xdr:from>
    <xdr:to>
      <xdr:col>76</xdr:col>
      <xdr:colOff>165100</xdr:colOff>
      <xdr:row>37</xdr:row>
      <xdr:rowOff>34137</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50664</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153577</xdr:rowOff>
    </xdr:from>
    <xdr:to>
      <xdr:col>72</xdr:col>
      <xdr:colOff>38100</xdr:colOff>
      <xdr:row>37</xdr:row>
      <xdr:rowOff>83727</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3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100254</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10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157611</xdr:rowOff>
    </xdr:from>
    <xdr:to>
      <xdr:col>67</xdr:col>
      <xdr:colOff>101600</xdr:colOff>
      <xdr:row>37</xdr:row>
      <xdr:rowOff>87761</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3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104288</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1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124521</xdr:rowOff>
    </xdr:from>
    <xdr:to>
      <xdr:col>85</xdr:col>
      <xdr:colOff>127000</xdr:colOff>
      <xdr:row>56</xdr:row>
      <xdr:rowOff>41036</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5481300" y="9554271"/>
          <a:ext cx="838200" cy="8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124521</xdr:rowOff>
    </xdr:from>
    <xdr:to>
      <xdr:col>81</xdr:col>
      <xdr:colOff>50800</xdr:colOff>
      <xdr:row>56</xdr:row>
      <xdr:rowOff>126602</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4592300" y="9554271"/>
          <a:ext cx="889000" cy="17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29462</xdr:rowOff>
    </xdr:from>
    <xdr:to>
      <xdr:col>76</xdr:col>
      <xdr:colOff>114300</xdr:colOff>
      <xdr:row>56</xdr:row>
      <xdr:rowOff>126602</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3703300" y="9630662"/>
          <a:ext cx="889000" cy="9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29462</xdr:rowOff>
    </xdr:from>
    <xdr:to>
      <xdr:col>71</xdr:col>
      <xdr:colOff>177800</xdr:colOff>
      <xdr:row>56</xdr:row>
      <xdr:rowOff>76751</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2814300" y="9630662"/>
          <a:ext cx="889000" cy="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161686</xdr:rowOff>
    </xdr:from>
    <xdr:to>
      <xdr:col>85</xdr:col>
      <xdr:colOff>177800</xdr:colOff>
      <xdr:row>56</xdr:row>
      <xdr:rowOff>91836</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95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140113</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5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73721</xdr:rowOff>
    </xdr:from>
    <xdr:to>
      <xdr:col>81</xdr:col>
      <xdr:colOff>101600</xdr:colOff>
      <xdr:row>56</xdr:row>
      <xdr:rowOff>3871</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95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20398</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92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75802</xdr:rowOff>
    </xdr:from>
    <xdr:to>
      <xdr:col>76</xdr:col>
      <xdr:colOff>165100</xdr:colOff>
      <xdr:row>57</xdr:row>
      <xdr:rowOff>5952</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96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150112</xdr:rowOff>
    </xdr:from>
    <xdr:to>
      <xdr:col>72</xdr:col>
      <xdr:colOff>38100</xdr:colOff>
      <xdr:row>56</xdr:row>
      <xdr:rowOff>80262</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96789</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93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25951</xdr:rowOff>
    </xdr:from>
    <xdr:to>
      <xdr:col>67</xdr:col>
      <xdr:colOff>101600</xdr:colOff>
      <xdr:row>56</xdr:row>
      <xdr:rowOff>127551</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6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144078</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94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85167</xdr:rowOff>
    </xdr:from>
    <xdr:to>
      <xdr:col>85</xdr:col>
      <xdr:colOff>127000</xdr:colOff>
      <xdr:row>78</xdr:row>
      <xdr:rowOff>65024</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5481300" y="13115367"/>
          <a:ext cx="838200" cy="32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65024</xdr:rowOff>
    </xdr:from>
    <xdr:to>
      <xdr:col>81</xdr:col>
      <xdr:colOff>50800</xdr:colOff>
      <xdr:row>78</xdr:row>
      <xdr:rowOff>107378</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4592300" y="13438124"/>
          <a:ext cx="8890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46850</xdr:rowOff>
    </xdr:from>
    <xdr:to>
      <xdr:col>76</xdr:col>
      <xdr:colOff>114300</xdr:colOff>
      <xdr:row>78</xdr:row>
      <xdr:rowOff>107378</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3703300" y="13419950"/>
          <a:ext cx="889000" cy="6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46850</xdr:rowOff>
    </xdr:from>
    <xdr:to>
      <xdr:col>71</xdr:col>
      <xdr:colOff>177800</xdr:colOff>
      <xdr:row>78</xdr:row>
      <xdr:rowOff>108331</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2814300" y="13419950"/>
          <a:ext cx="889000" cy="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34367</xdr:rowOff>
    </xdr:from>
    <xdr:to>
      <xdr:col>85</xdr:col>
      <xdr:colOff>177800</xdr:colOff>
      <xdr:row>76</xdr:row>
      <xdr:rowOff>135967</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6268700" y="130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57243</xdr:rowOff>
    </xdr:from>
    <xdr:ext cx="534377"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29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14224</xdr:rowOff>
    </xdr:from>
    <xdr:to>
      <xdr:col>81</xdr:col>
      <xdr:colOff>101600</xdr:colOff>
      <xdr:row>78</xdr:row>
      <xdr:rowOff>115824</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54305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132351</xdr:rowOff>
    </xdr:from>
    <xdr:ext cx="534377"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14111" y="1316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56578</xdr:rowOff>
    </xdr:from>
    <xdr:to>
      <xdr:col>76</xdr:col>
      <xdr:colOff>165100</xdr:colOff>
      <xdr:row>78</xdr:row>
      <xdr:rowOff>158178</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4541500" y="134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149305</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357428" y="1352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167500</xdr:rowOff>
    </xdr:from>
    <xdr:to>
      <xdr:col>72</xdr:col>
      <xdr:colOff>38100</xdr:colOff>
      <xdr:row>78</xdr:row>
      <xdr:rowOff>97650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3652500" y="133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114177</xdr:rowOff>
    </xdr:from>
    <xdr:ext cx="534377"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436111" y="131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57531</xdr:rowOff>
    </xdr:from>
    <xdr:to>
      <xdr:col>67</xdr:col>
      <xdr:colOff>101600</xdr:colOff>
      <xdr:row>78</xdr:row>
      <xdr:rowOff>159131</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2763500" y="134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4208</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579428" y="1320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28360</xdr:rowOff>
    </xdr:from>
    <xdr:to>
      <xdr:col>85</xdr:col>
      <xdr:colOff>127000</xdr:colOff>
      <xdr:row>97</xdr:row>
      <xdr:rowOff>40625</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5481300" y="16659010"/>
          <a:ext cx="8382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28360</xdr:rowOff>
    </xdr:from>
    <xdr:to>
      <xdr:col>81</xdr:col>
      <xdr:colOff>50800</xdr:colOff>
      <xdr:row>97</xdr:row>
      <xdr:rowOff>32193</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4592300" y="16659010"/>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32193</xdr:rowOff>
    </xdr:from>
    <xdr:to>
      <xdr:col>76</xdr:col>
      <xdr:colOff>114300</xdr:colOff>
      <xdr:row>97</xdr:row>
      <xdr:rowOff>54364</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3703300" y="16662843"/>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40190</xdr:rowOff>
    </xdr:from>
    <xdr:to>
      <xdr:col>71</xdr:col>
      <xdr:colOff>177800</xdr:colOff>
      <xdr:row>97</xdr:row>
      <xdr:rowOff>54364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670840"/>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161275</xdr:rowOff>
    </xdr:from>
    <xdr:to>
      <xdr:col>85</xdr:col>
      <xdr:colOff>177800</xdr:colOff>
      <xdr:row>97</xdr:row>
      <xdr:rowOff>91425</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6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12702</xdr:rowOff>
    </xdr:from>
    <xdr:ext cx="599010"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47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149010</xdr:rowOff>
    </xdr:from>
    <xdr:to>
      <xdr:col>81</xdr:col>
      <xdr:colOff>101600</xdr:colOff>
      <xdr:row>97</xdr:row>
      <xdr:rowOff>79160</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6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95687</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181795" y="1638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152843</xdr:rowOff>
    </xdr:from>
    <xdr:to>
      <xdr:col>76</xdr:col>
      <xdr:colOff>165100</xdr:colOff>
      <xdr:row>97</xdr:row>
      <xdr:rowOff>82993</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6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99520</xdr:rowOff>
    </xdr:from>
    <xdr:ext cx="59901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292795" y="163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3564</xdr:rowOff>
    </xdr:from>
    <xdr:to>
      <xdr:col>72</xdr:col>
      <xdr:colOff>38100</xdr:colOff>
      <xdr:row>97</xdr:row>
      <xdr:rowOff>105164</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6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121691</xdr:rowOff>
    </xdr:from>
    <xdr:ext cx="59901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03795" y="1640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160840</xdr:rowOff>
    </xdr:from>
    <xdr:to>
      <xdr:col>67</xdr:col>
      <xdr:colOff>101600</xdr:colOff>
      <xdr:row>97</xdr:row>
      <xdr:rowOff>90990</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6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107517</xdr:rowOff>
    </xdr:from>
    <xdr:ext cx="59901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14795" y="1639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xmlns=""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90877</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flipV="1">
          <a:off x="22159595" y="5405827"/>
          <a:ext cx="1269" cy="137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131461</xdr:rowOff>
    </xdr:from>
    <xdr:ext cx="249299" cy="259045"/>
    <xdr:sp macro="" textlink="">
      <xdr:nvSpPr>
        <xdr:cNvPr id="748" name="諸支出金最小値テキスト">
          <a:extLst>
            <a:ext uri="{FF2B5EF4-FFF2-40B4-BE49-F238E27FC236}">
              <a16:creationId xmlns:a16="http://schemas.microsoft.com/office/drawing/2014/main" xmlns="" id="{00000000-0008-0000-0700-0000EC020000}"/>
            </a:ext>
          </a:extLst>
        </xdr:cNvPr>
        <xdr:cNvSpPr txBox="1"/>
      </xdr:nvSpPr>
      <xdr:spPr>
        <a:xfrm>
          <a:off x="22212300" y="6818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37554</xdr:rowOff>
    </xdr:from>
    <xdr:ext cx="469744" cy="259045"/>
    <xdr:sp macro="" textlink="">
      <xdr:nvSpPr>
        <xdr:cNvPr id="750" name="諸支出金最大値テキスト">
          <a:extLst>
            <a:ext uri="{FF2B5EF4-FFF2-40B4-BE49-F238E27FC236}">
              <a16:creationId xmlns:a16="http://schemas.microsoft.com/office/drawing/2014/main" xmlns="" id="{00000000-0008-0000-0700-0000EE020000}"/>
            </a:ext>
          </a:extLst>
        </xdr:cNvPr>
        <xdr:cNvSpPr txBox="1"/>
      </xdr:nvSpPr>
      <xdr:spPr>
        <a:xfrm>
          <a:off x="22212300" y="518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90877</xdr:rowOff>
    </xdr:from>
    <xdr:to>
      <xdr:col>116</xdr:col>
      <xdr:colOff>152400</xdr:colOff>
      <xdr:row>31</xdr:row>
      <xdr:rowOff>90877</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2072600" y="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141006</xdr:rowOff>
    </xdr:from>
    <xdr:to>
      <xdr:col>116</xdr:col>
      <xdr:colOff>63500</xdr:colOff>
      <xdr:row>38</xdr:row>
      <xdr:rowOff>130719</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1323300" y="6484656"/>
          <a:ext cx="8382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4462</xdr:rowOff>
    </xdr:from>
    <xdr:ext cx="378565" cy="259045"/>
    <xdr:sp macro="" textlink="">
      <xdr:nvSpPr>
        <xdr:cNvPr id="753" name="諸支出金平均値テキスト">
          <a:extLst>
            <a:ext uri="{FF2B5EF4-FFF2-40B4-BE49-F238E27FC236}">
              <a16:creationId xmlns:a16="http://schemas.microsoft.com/office/drawing/2014/main" xmlns="" id="{00000000-0008-0000-0700-0000F1020000}"/>
            </a:ext>
          </a:extLst>
        </xdr:cNvPr>
        <xdr:cNvSpPr txBox="1"/>
      </xdr:nvSpPr>
      <xdr:spPr>
        <a:xfrm>
          <a:off x="22212300" y="6691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26035</xdr:rowOff>
    </xdr:from>
    <xdr:to>
      <xdr:col>116</xdr:col>
      <xdr:colOff>114300</xdr:colOff>
      <xdr:row>39</xdr:row>
      <xdr:rowOff>127635</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21107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91204</xdr:rowOff>
    </xdr:from>
    <xdr:to>
      <xdr:col>111</xdr:col>
      <xdr:colOff>177800</xdr:colOff>
      <xdr:row>37</xdr:row>
      <xdr:rowOff>141006</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0434300" y="5577604"/>
          <a:ext cx="889000" cy="90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121211</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4017" y="680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15276</xdr:rowOff>
    </xdr:from>
    <xdr:to>
      <xdr:col>107</xdr:col>
      <xdr:colOff>50800</xdr:colOff>
      <xdr:row>32</xdr:row>
      <xdr:rowOff>91204</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9545300" y="5330226"/>
          <a:ext cx="889000" cy="2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21789</xdr:rowOff>
    </xdr:from>
    <xdr:to>
      <xdr:col>107</xdr:col>
      <xdr:colOff>101600</xdr:colOff>
      <xdr:row>39</xdr:row>
      <xdr:rowOff>123389</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0383500" y="670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114516</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5017" y="68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15276</xdr:rowOff>
    </xdr:from>
    <xdr:to>
      <xdr:col>102</xdr:col>
      <xdr:colOff>114300</xdr:colOff>
      <xdr:row>39</xdr:row>
      <xdr:rowOff>72263</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flipV="1">
          <a:off x="18656300" y="5330226"/>
          <a:ext cx="889000" cy="14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154377</xdr:rowOff>
    </xdr:from>
    <xdr:to>
      <xdr:col>102</xdr:col>
      <xdr:colOff>165100</xdr:colOff>
      <xdr:row>39</xdr:row>
      <xdr:rowOff>84527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9494500" y="666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75654</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6017" y="676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27505</xdr:rowOff>
    </xdr:from>
    <xdr:to>
      <xdr:col>98</xdr:col>
      <xdr:colOff>38100</xdr:colOff>
      <xdr:row>39</xdr:row>
      <xdr:rowOff>129105</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18605500" y="67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120232</xdr:rowOff>
    </xdr:from>
    <xdr:ext cx="378565"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67017" y="680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79919</xdr:rowOff>
    </xdr:from>
    <xdr:to>
      <xdr:col>116</xdr:col>
      <xdr:colOff>114300</xdr:colOff>
      <xdr:row>39</xdr:row>
      <xdr:rowOff>10069</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2110700" y="659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102796</xdr:rowOff>
    </xdr:from>
    <xdr:ext cx="378565" cy="259045"/>
    <xdr:sp macro="" textlink="">
      <xdr:nvSpPr>
        <xdr:cNvPr id="772" name="諸支出金該当値テキスト">
          <a:extLst>
            <a:ext uri="{FF2B5EF4-FFF2-40B4-BE49-F238E27FC236}">
              <a16:creationId xmlns:a16="http://schemas.microsoft.com/office/drawing/2014/main" xmlns="" id="{00000000-0008-0000-0700-000004030000}"/>
            </a:ext>
          </a:extLst>
        </xdr:cNvPr>
        <xdr:cNvSpPr txBox="1"/>
      </xdr:nvSpPr>
      <xdr:spPr>
        <a:xfrm>
          <a:off x="22212300" y="644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90206</xdr:rowOff>
    </xdr:from>
    <xdr:to>
      <xdr:col>112</xdr:col>
      <xdr:colOff>38100</xdr:colOff>
      <xdr:row>38</xdr:row>
      <xdr:rowOff>20356</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12725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36883</xdr:rowOff>
    </xdr:from>
    <xdr:ext cx="469744"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088428" y="620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40404</xdr:rowOff>
    </xdr:from>
    <xdr:to>
      <xdr:col>107</xdr:col>
      <xdr:colOff>101600</xdr:colOff>
      <xdr:row>32</xdr:row>
      <xdr:rowOff>142004</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0383500" y="55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158531</xdr:rowOff>
    </xdr:from>
    <xdr:ext cx="469744"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199428" y="530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135926</xdr:rowOff>
    </xdr:from>
    <xdr:to>
      <xdr:col>102</xdr:col>
      <xdr:colOff>165100</xdr:colOff>
      <xdr:row>31</xdr:row>
      <xdr:rowOff>66076</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9494500" y="52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82603</xdr:rowOff>
    </xdr:from>
    <xdr:ext cx="469744"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9310428" y="50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21463</xdr:rowOff>
    </xdr:from>
    <xdr:to>
      <xdr:col>98</xdr:col>
      <xdr:colOff>38100</xdr:colOff>
      <xdr:row>39</xdr:row>
      <xdr:rowOff>123063</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18605500" y="67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139590</xdr:rowOff>
    </xdr:from>
    <xdr:ext cx="378565"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467017" y="648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xmlns=""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5" name="前年度繰上充用金最小値テキスト">
          <a:extLst>
            <a:ext uri="{FF2B5EF4-FFF2-40B4-BE49-F238E27FC236}">
              <a16:creationId xmlns:a16="http://schemas.microsoft.com/office/drawing/2014/main" xmlns="" id="{00000000-0008-0000-0700-000025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7" name="前年度繰上充用金最大値テキスト">
          <a:extLst>
            <a:ext uri="{FF2B5EF4-FFF2-40B4-BE49-F238E27FC236}">
              <a16:creationId xmlns:a16="http://schemas.microsoft.com/office/drawing/2014/main" xmlns="" id="{00000000-0008-0000-0700-000027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10" name="前年度繰上充用金平均値テキスト">
          <a:extLst>
            <a:ext uri="{FF2B5EF4-FFF2-40B4-BE49-F238E27FC236}">
              <a16:creationId xmlns:a16="http://schemas.microsoft.com/office/drawing/2014/main" xmlns="" id="{00000000-0008-0000-0700-00002A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9" name="前年度繰上充用金該当値テキスト">
          <a:extLst>
            <a:ext uri="{FF2B5EF4-FFF2-40B4-BE49-F238E27FC236}">
              <a16:creationId xmlns:a16="http://schemas.microsoft.com/office/drawing/2014/main" xmlns="" id="{00000000-0008-0000-0700-00003D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xmlns=""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xmlns=""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269,131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新型コロナウイルス対策として実施した特別定額給付金事業等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前年度の約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と大きく</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、ふるさと納税の推進の相まって引き続き類似団体、全国及び県平均を上回っている状況にある。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232,518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円となっており、障害者支援関係や子育て支援等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社会保障関係経費の増加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により年々右肩上がりで増加している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加えて、令和２年度は、保育所、放課後児童クラブ等の施設整備を実施したため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、類似団体、全国及び県平均を上回っている状況にある。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77,613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円となっており、類似団体や全国、県平均を上回っている状況で推移している。これは、北松北部環境組合への負担金が大きな割合を占めて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令和２年度から新たに将来の施設廃止に係る経費に充当するための基金積立分の負担が開始したこともあり前年度より増加している。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73,534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円となっており、類似団体や全国、県平均を上回っている状況で推移している。農林水産業は本市の主要産業であるため担い手育成や経営規模拡大等に力を入れているためであり、前年度に比べ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新型コロナウイルス対策として事業者支援を臨時的に実施したためで</a:t>
          </a:r>
          <a:r>
            <a:rPr kumimoji="0"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54,492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観光業振興のため近年増加傾向にあり、令和２年度は新型コロナウイルス対策の飲食店等時短要請協力金事業や地域購買力回復事業（プレミアム商品券）等の実施により、さらに前年度を大きく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教</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育費は、住民一人当たり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67,948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に転じた要因は、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令和元年度実施した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学校施設空調設置事業、生月町中央公民館移転改修事業などの大型の建設事業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終了の影</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響であり、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類似団体、全国及び県平均を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122,838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大型建設事業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実施のために合併特例債を積極的に活用したことによる定時償還額の増加に加え、後年度の負担軽減を図るために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任意の繰上償還を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計画的に実施しているためで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財政調整基金残高は、適切な財源の確保と歳出の精査により、平成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年度以降取崩しを回避しており、令和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4,593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千円の積立を行った。基金については、持続可能な財政運営を行うために、国の動向を注視しながら、積立や活用を行っていく予定である。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実質収支比率については、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令和元年度までほぼ横ばいで推移していたが、令和２年度については災害復旧事業に係る国庫支出金等の交付が次年度以降へ繰り越した影響等があり、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今後は人口減少により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の減額も予想されるため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、市税ほか歳入を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適正に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確保するとともに、歳出抑制を図りながら標準財政規模と財政調整基金のバランスを考慮した健全な財政運営に努める。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前年度に引き続き、全会計にて黒字となっており、各会計とも適正な財政運営が図られている。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が、これは新型コロナウイルス関連補助金による影響で一時的なものであり、今後医師不足による経営悪化が懸念されるため、令和４年度に策定予定の新改革プランに経営改善策を掲げ、さらなる経営の健全化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平戸市財政健全化計画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年度）」等の着実な実施により、徹底した経費の節減と効率的な事業執行に努め、健全な財政運営を進めていく。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31532;2&#22238;&#30446;/&#12304;&#36001;&#25919;&#29366;&#27841;&#36039;&#26009;&#38598;&#12305;_422070_&#24179;&#25144;&#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53.2</v>
          </cell>
          <cell r="BX53">
            <v>54</v>
          </cell>
          <cell r="CF53">
            <v>55.6</v>
          </cell>
          <cell r="CN53">
            <v>57.2</v>
          </cell>
          <cell r="CV53">
            <v>58.5</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2">
          <cell r="BP72" t="str">
            <v>H28</v>
          </cell>
          <cell r="BX72" t="str">
            <v>H29</v>
          </cell>
          <cell r="CF72" t="str">
            <v>H30</v>
          </cell>
          <cell r="CN72" t="str">
            <v>R01</v>
          </cell>
          <cell r="CV72" t="str">
            <v>R02</v>
          </cell>
        </row>
        <row r="73">
          <cell r="AN73" t="str">
            <v>当該団体値</v>
          </cell>
        </row>
        <row r="75">
          <cell r="BP75">
            <v>6.9</v>
          </cell>
          <cell r="BX75">
            <v>6.3</v>
          </cell>
          <cell r="CF75">
            <v>5.7</v>
          </cell>
          <cell r="CN75">
            <v>4.7</v>
          </cell>
          <cell r="CV75">
            <v>3</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W1" zoomScale="90" zoomScaleNormal="90" workbookViewId="0">
      <selection activeCell="CI2" sqref="CI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31875839</v>
      </c>
      <c r="BO4" s="395"/>
      <c r="BP4" s="395"/>
      <c r="BQ4" s="395"/>
      <c r="BR4" s="395"/>
      <c r="BS4" s="395"/>
      <c r="BT4" s="395"/>
      <c r="BU4" s="396"/>
      <c r="BV4" s="394">
        <v>25958238</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1</v>
      </c>
      <c r="CU4" s="401"/>
      <c r="CV4" s="401"/>
      <c r="CW4" s="401"/>
      <c r="CX4" s="401"/>
      <c r="CY4" s="401"/>
      <c r="CZ4" s="401"/>
      <c r="DA4" s="402"/>
      <c r="DB4" s="400">
        <v>2.2999999999999998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31297215</v>
      </c>
      <c r="BO5" s="432"/>
      <c r="BP5" s="432"/>
      <c r="BQ5" s="432"/>
      <c r="BR5" s="432"/>
      <c r="BS5" s="432"/>
      <c r="BT5" s="432"/>
      <c r="BU5" s="433"/>
      <c r="BV5" s="431">
        <v>25125070</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88.3</v>
      </c>
      <c r="CU5" s="429"/>
      <c r="CV5" s="429"/>
      <c r="CW5" s="429"/>
      <c r="CX5" s="429"/>
      <c r="CY5" s="429"/>
      <c r="CZ5" s="429"/>
      <c r="DA5" s="430"/>
      <c r="DB5" s="428">
        <v>91.1</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578624</v>
      </c>
      <c r="BO6" s="432"/>
      <c r="BP6" s="432"/>
      <c r="BQ6" s="432"/>
      <c r="BR6" s="432"/>
      <c r="BS6" s="432"/>
      <c r="BT6" s="432"/>
      <c r="BU6" s="433"/>
      <c r="BV6" s="431">
        <v>833168</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90.8</v>
      </c>
      <c r="CU6" s="469"/>
      <c r="CV6" s="469"/>
      <c r="CW6" s="469"/>
      <c r="CX6" s="469"/>
      <c r="CY6" s="469"/>
      <c r="CZ6" s="469"/>
      <c r="DA6" s="470"/>
      <c r="DB6" s="468">
        <v>93.9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447255</v>
      </c>
      <c r="BO7" s="432"/>
      <c r="BP7" s="432"/>
      <c r="BQ7" s="432"/>
      <c r="BR7" s="432"/>
      <c r="BS7" s="432"/>
      <c r="BT7" s="432"/>
      <c r="BU7" s="433"/>
      <c r="BV7" s="431">
        <v>536781</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13102154</v>
      </c>
      <c r="CU7" s="432"/>
      <c r="CV7" s="432"/>
      <c r="CW7" s="432"/>
      <c r="CX7" s="432"/>
      <c r="CY7" s="432"/>
      <c r="CZ7" s="432"/>
      <c r="DA7" s="433"/>
      <c r="DB7" s="431">
        <v>13001916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131369</v>
      </c>
      <c r="BO8" s="432"/>
      <c r="BP8" s="432"/>
      <c r="BQ8" s="432"/>
      <c r="BR8" s="432"/>
      <c r="BS8" s="432"/>
      <c r="BT8" s="432"/>
      <c r="BU8" s="433"/>
      <c r="BV8" s="431">
        <v>296387</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0.24</v>
      </c>
      <c r="CU8" s="472"/>
      <c r="CV8" s="472"/>
      <c r="CW8" s="472"/>
      <c r="CX8" s="472"/>
      <c r="CY8" s="472"/>
      <c r="CZ8" s="472"/>
      <c r="DA8" s="473"/>
      <c r="DB8" s="471">
        <v>0.24</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29365</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-165018</v>
      </c>
      <c r="BO9" s="432"/>
      <c r="BP9" s="432"/>
      <c r="BQ9" s="432"/>
      <c r="BR9" s="432"/>
      <c r="BS9" s="432"/>
      <c r="BT9" s="432"/>
      <c r="BU9" s="433"/>
      <c r="BV9" s="431">
        <v>14469</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22.6</v>
      </c>
      <c r="CU9" s="429"/>
      <c r="CV9" s="429"/>
      <c r="CW9" s="429"/>
      <c r="CX9" s="429"/>
      <c r="CY9" s="429"/>
      <c r="CZ9" s="429"/>
      <c r="DA9" s="430"/>
      <c r="DB9" s="428">
        <v>24.2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31920</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4593</v>
      </c>
      <c r="BO10" s="432"/>
      <c r="BP10" s="432"/>
      <c r="BQ10" s="432"/>
      <c r="BR10" s="432"/>
      <c r="BS10" s="432"/>
      <c r="BT10" s="432"/>
      <c r="BU10" s="433"/>
      <c r="BV10" s="431">
        <v>4740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104</v>
      </c>
      <c r="AV11" s="464"/>
      <c r="AW11" s="464"/>
      <c r="AX11" s="464"/>
      <c r="AY11" s="465" t="s">
        <v>126</v>
      </c>
      <c r="AZ11" s="466"/>
      <c r="BA11" s="466"/>
      <c r="BB11" s="466"/>
      <c r="BC11" s="466"/>
      <c r="BD11" s="466"/>
      <c r="BE11" s="466"/>
      <c r="BF11" s="466"/>
      <c r="BG11" s="466"/>
      <c r="BH11" s="466"/>
      <c r="BI11" s="466"/>
      <c r="BJ11" s="466"/>
      <c r="BK11" s="466"/>
      <c r="BL11" s="466"/>
      <c r="BM11" s="467"/>
      <c r="BN11" s="431">
        <v>891000</v>
      </c>
      <c r="BO11" s="432"/>
      <c r="BP11" s="432"/>
      <c r="BQ11" s="432"/>
      <c r="BR11" s="432"/>
      <c r="BS11" s="432"/>
      <c r="BT11" s="432"/>
      <c r="BU11" s="433"/>
      <c r="BV11" s="431">
        <v>902460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30265</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30106</v>
      </c>
      <c r="S13" s="516"/>
      <c r="T13" s="516"/>
      <c r="U13" s="516"/>
      <c r="V13" s="517"/>
      <c r="W13" s="447" t="s">
        <v>140</v>
      </c>
      <c r="X13" s="448"/>
      <c r="Y13" s="448"/>
      <c r="Z13" s="448"/>
      <c r="AA13" s="448"/>
      <c r="AB13" s="438"/>
      <c r="AC13" s="482">
        <v>3000</v>
      </c>
      <c r="AD13" s="483"/>
      <c r="AE13" s="483"/>
      <c r="AF13" s="483"/>
      <c r="AG13" s="525"/>
      <c r="AH13" s="482">
        <v>3182</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730575</v>
      </c>
      <c r="BO13" s="432"/>
      <c r="BP13" s="432"/>
      <c r="BQ13" s="432"/>
      <c r="BR13" s="432"/>
      <c r="BS13" s="432"/>
      <c r="BT13" s="432"/>
      <c r="BU13" s="433"/>
      <c r="BV13" s="431">
        <v>921669</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3</v>
      </c>
      <c r="CU13" s="429"/>
      <c r="CV13" s="429"/>
      <c r="CW13" s="429"/>
      <c r="CX13" s="429"/>
      <c r="CY13" s="429"/>
      <c r="CZ13" s="429"/>
      <c r="DA13" s="430"/>
      <c r="DB13" s="428">
        <v>4.7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30901</v>
      </c>
      <c r="S14" s="516"/>
      <c r="T14" s="516"/>
      <c r="U14" s="516"/>
      <c r="V14" s="517"/>
      <c r="W14" s="421"/>
      <c r="X14" s="422"/>
      <c r="Y14" s="422"/>
      <c r="Z14" s="422"/>
      <c r="AA14" s="422"/>
      <c r="AB14" s="411"/>
      <c r="AC14" s="518">
        <v>20</v>
      </c>
      <c r="AD14" s="519"/>
      <c r="AE14" s="519"/>
      <c r="AF14" s="519"/>
      <c r="AG14" s="520"/>
      <c r="AH14" s="518">
        <v>20.7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139</v>
      </c>
      <c r="N15" s="523"/>
      <c r="O15" s="523"/>
      <c r="P15" s="523"/>
      <c r="Q15" s="524"/>
      <c r="R15" s="515">
        <v>30714</v>
      </c>
      <c r="S15" s="516"/>
      <c r="T15" s="516"/>
      <c r="U15" s="516"/>
      <c r="V15" s="517"/>
      <c r="W15" s="447" t="s">
        <v>147</v>
      </c>
      <c r="X15" s="448"/>
      <c r="Y15" s="448"/>
      <c r="Z15" s="448"/>
      <c r="AA15" s="448"/>
      <c r="AB15" s="438"/>
      <c r="AC15" s="482">
        <v>2755</v>
      </c>
      <c r="AD15" s="483"/>
      <c r="AE15" s="483"/>
      <c r="AF15" s="483"/>
      <c r="AG15" s="525"/>
      <c r="AH15" s="482">
        <v>2946</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2945536</v>
      </c>
      <c r="BO15" s="395"/>
      <c r="BP15" s="395"/>
      <c r="BQ15" s="395"/>
      <c r="BR15" s="395"/>
      <c r="BS15" s="395"/>
      <c r="BT15" s="395"/>
      <c r="BU15" s="396"/>
      <c r="BV15" s="394">
        <v>2807256</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18.3</v>
      </c>
      <c r="AD16" s="519"/>
      <c r="AE16" s="519"/>
      <c r="AF16" s="519"/>
      <c r="AG16" s="520"/>
      <c r="AH16" s="518">
        <v>19.2</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11966772</v>
      </c>
      <c r="BO16" s="432"/>
      <c r="BP16" s="432"/>
      <c r="BQ16" s="432"/>
      <c r="BR16" s="432"/>
      <c r="BS16" s="432"/>
      <c r="BT16" s="432"/>
      <c r="BU16" s="433"/>
      <c r="BV16" s="431">
        <v>11685152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9276</v>
      </c>
      <c r="AD17" s="483"/>
      <c r="AE17" s="483"/>
      <c r="AF17" s="483"/>
      <c r="AG17" s="525"/>
      <c r="AH17" s="482">
        <v>9212</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3651398</v>
      </c>
      <c r="BO17" s="432"/>
      <c r="BP17" s="432"/>
      <c r="BQ17" s="432"/>
      <c r="BR17" s="432"/>
      <c r="BS17" s="432"/>
      <c r="BT17" s="432"/>
      <c r="BU17" s="433"/>
      <c r="BV17" s="431">
        <v>3516945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235.12</v>
      </c>
      <c r="M18" s="547"/>
      <c r="N18" s="547"/>
      <c r="O18" s="547"/>
      <c r="P18" s="547"/>
      <c r="Q18" s="547"/>
      <c r="R18" s="548"/>
      <c r="S18" s="548"/>
      <c r="T18" s="548"/>
      <c r="U18" s="548"/>
      <c r="V18" s="549"/>
      <c r="W18" s="449"/>
      <c r="X18" s="450"/>
      <c r="Y18" s="450"/>
      <c r="Z18" s="450"/>
      <c r="AA18" s="450"/>
      <c r="AB18" s="441"/>
      <c r="AC18" s="550">
        <v>61.7</v>
      </c>
      <c r="AD18" s="551"/>
      <c r="AE18" s="551"/>
      <c r="AF18" s="551"/>
      <c r="AG18" s="552"/>
      <c r="AH18" s="550">
        <v>60.1</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11575428</v>
      </c>
      <c r="BO18" s="432"/>
      <c r="BP18" s="432"/>
      <c r="BQ18" s="432"/>
      <c r="BR18" s="432"/>
      <c r="BS18" s="432"/>
      <c r="BT18" s="432"/>
      <c r="BU18" s="433"/>
      <c r="BV18" s="431">
        <v>11979872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125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16256743</v>
      </c>
      <c r="BO19" s="432"/>
      <c r="BP19" s="432"/>
      <c r="BQ19" s="432"/>
      <c r="BR19" s="432"/>
      <c r="BS19" s="432"/>
      <c r="BT19" s="432"/>
      <c r="BU19" s="433"/>
      <c r="BV19" s="431">
        <v>15961791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12009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26851738</v>
      </c>
      <c r="BO23" s="432"/>
      <c r="BP23" s="432"/>
      <c r="BQ23" s="432"/>
      <c r="BR23" s="432"/>
      <c r="BS23" s="432"/>
      <c r="BT23" s="432"/>
      <c r="BU23" s="433"/>
      <c r="BV23" s="431">
        <v>26020994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8090</v>
      </c>
      <c r="R24" s="483"/>
      <c r="S24" s="483"/>
      <c r="T24" s="483"/>
      <c r="U24" s="483"/>
      <c r="V24" s="525"/>
      <c r="W24" s="584"/>
      <c r="X24" s="572"/>
      <c r="Y24" s="573"/>
      <c r="Z24" s="481" t="s">
        <v>171</v>
      </c>
      <c r="AA24" s="461"/>
      <c r="AB24" s="461"/>
      <c r="AC24" s="461"/>
      <c r="AD24" s="461"/>
      <c r="AE24" s="461"/>
      <c r="AF24" s="461"/>
      <c r="AG24" s="462"/>
      <c r="AH24" s="482">
        <v>368</v>
      </c>
      <c r="AI24" s="483"/>
      <c r="AJ24" s="483"/>
      <c r="AK24" s="483"/>
      <c r="AL24" s="525"/>
      <c r="AM24" s="482">
        <v>1160672</v>
      </c>
      <c r="AN24" s="483"/>
      <c r="AO24" s="483"/>
      <c r="AP24" s="483"/>
      <c r="AQ24" s="483"/>
      <c r="AR24" s="525"/>
      <c r="AS24" s="482">
        <v>3154</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20864818</v>
      </c>
      <c r="BO24" s="432"/>
      <c r="BP24" s="432"/>
      <c r="BQ24" s="432"/>
      <c r="BR24" s="432"/>
      <c r="BS24" s="432"/>
      <c r="BT24" s="432"/>
      <c r="BU24" s="433"/>
      <c r="BV24" s="431">
        <v>20797514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6640</v>
      </c>
      <c r="R25" s="483"/>
      <c r="S25" s="483"/>
      <c r="T25" s="483"/>
      <c r="U25" s="483"/>
      <c r="V25" s="525"/>
      <c r="W25" s="584"/>
      <c r="X25" s="572"/>
      <c r="Y25" s="573"/>
      <c r="Z25" s="481" t="s">
        <v>174</v>
      </c>
      <c r="AA25" s="461"/>
      <c r="AB25" s="461"/>
      <c r="AC25" s="461"/>
      <c r="AD25" s="461"/>
      <c r="AE25" s="461"/>
      <c r="AF25" s="461"/>
      <c r="AG25" s="462"/>
      <c r="AH25" s="482">
        <v>79</v>
      </c>
      <c r="AI25" s="483"/>
      <c r="AJ25" s="483"/>
      <c r="AK25" s="483"/>
      <c r="AL25" s="525"/>
      <c r="AM25" s="482">
        <v>226572</v>
      </c>
      <c r="AN25" s="483"/>
      <c r="AO25" s="483"/>
      <c r="AP25" s="483"/>
      <c r="AQ25" s="483"/>
      <c r="AR25" s="525"/>
      <c r="AS25" s="482">
        <v>2868</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1895471</v>
      </c>
      <c r="BO25" s="395"/>
      <c r="BP25" s="395"/>
      <c r="BQ25" s="395"/>
      <c r="BR25" s="395"/>
      <c r="BS25" s="395"/>
      <c r="BT25" s="395"/>
      <c r="BU25" s="396"/>
      <c r="BV25" s="394">
        <v>2209931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5940</v>
      </c>
      <c r="R26" s="483"/>
      <c r="S26" s="483"/>
      <c r="T26" s="483"/>
      <c r="U26" s="483"/>
      <c r="V26" s="525"/>
      <c r="W26" s="584"/>
      <c r="X26" s="572"/>
      <c r="Y26" s="573"/>
      <c r="Z26" s="481" t="s">
        <v>177</v>
      </c>
      <c r="AA26" s="594"/>
      <c r="AB26" s="594"/>
      <c r="AC26" s="594"/>
      <c r="AD26" s="594"/>
      <c r="AE26" s="594"/>
      <c r="AF26" s="594"/>
      <c r="AG26" s="595"/>
      <c r="AH26" s="482">
        <v>3</v>
      </c>
      <c r="AI26" s="483"/>
      <c r="AJ26" s="483"/>
      <c r="AK26" s="483"/>
      <c r="AL26" s="525"/>
      <c r="AM26" s="482">
        <v>10134</v>
      </c>
      <c r="AN26" s="483"/>
      <c r="AO26" s="483"/>
      <c r="AP26" s="483"/>
      <c r="AQ26" s="483"/>
      <c r="AR26" s="525"/>
      <c r="AS26" s="482">
        <v>3378</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4150</v>
      </c>
      <c r="R27" s="483"/>
      <c r="S27" s="483"/>
      <c r="T27" s="483"/>
      <c r="U27" s="483"/>
      <c r="V27" s="525"/>
      <c r="W27" s="584"/>
      <c r="X27" s="572"/>
      <c r="Y27" s="573"/>
      <c r="Z27" s="481" t="s">
        <v>180</v>
      </c>
      <c r="AA27" s="461"/>
      <c r="AB27" s="461"/>
      <c r="AC27" s="461"/>
      <c r="AD27" s="461"/>
      <c r="AE27" s="461"/>
      <c r="AF27" s="461"/>
      <c r="AG27" s="462"/>
      <c r="AH27" s="482">
        <v>6</v>
      </c>
      <c r="AI27" s="483"/>
      <c r="AJ27" s="483"/>
      <c r="AK27" s="483"/>
      <c r="AL27" s="525"/>
      <c r="AM27" s="482">
        <v>25716</v>
      </c>
      <c r="AN27" s="483"/>
      <c r="AO27" s="483"/>
      <c r="AP27" s="483"/>
      <c r="AQ27" s="483"/>
      <c r="AR27" s="525"/>
      <c r="AS27" s="482">
        <v>4286</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641767</v>
      </c>
      <c r="BO27" s="608"/>
      <c r="BP27" s="608"/>
      <c r="BQ27" s="608"/>
      <c r="BR27" s="608"/>
      <c r="BS27" s="608"/>
      <c r="BT27" s="608"/>
      <c r="BU27" s="609"/>
      <c r="BV27" s="607">
        <v>641198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3470</v>
      </c>
      <c r="R28" s="483"/>
      <c r="S28" s="483"/>
      <c r="T28" s="483"/>
      <c r="U28" s="483"/>
      <c r="V28" s="525"/>
      <c r="W28" s="584"/>
      <c r="X28" s="572"/>
      <c r="Y28" s="573"/>
      <c r="Z28" s="481" t="s">
        <v>183</v>
      </c>
      <c r="AA28" s="461"/>
      <c r="AB28" s="461"/>
      <c r="AC28" s="461"/>
      <c r="AD28" s="461"/>
      <c r="AE28" s="461"/>
      <c r="AF28" s="461"/>
      <c r="AG28" s="462"/>
      <c r="AH28" s="482" t="s">
        <v>128</v>
      </c>
      <c r="AI28" s="483"/>
      <c r="AJ28" s="483"/>
      <c r="AK28" s="483"/>
      <c r="AL28" s="525"/>
      <c r="AM28" s="482" t="s">
        <v>137</v>
      </c>
      <c r="AN28" s="483"/>
      <c r="AO28" s="483"/>
      <c r="AP28" s="483"/>
      <c r="AQ28" s="483"/>
      <c r="AR28" s="525"/>
      <c r="AS28" s="482" t="s">
        <v>184</v>
      </c>
      <c r="AT28" s="483"/>
      <c r="AU28" s="483"/>
      <c r="AV28" s="483"/>
      <c r="AW28" s="483"/>
      <c r="AX28" s="484"/>
      <c r="AY28" s="610" t="s">
        <v>185</v>
      </c>
      <c r="AZ28" s="611"/>
      <c r="BA28" s="611"/>
      <c r="BB28" s="612"/>
      <c r="BC28" s="391" t="s">
        <v>47</v>
      </c>
      <c r="BD28" s="392"/>
      <c r="BE28" s="392"/>
      <c r="BF28" s="392"/>
      <c r="BG28" s="392"/>
      <c r="BH28" s="392"/>
      <c r="BI28" s="392"/>
      <c r="BJ28" s="392"/>
      <c r="BK28" s="392"/>
      <c r="BL28" s="392"/>
      <c r="BM28" s="393"/>
      <c r="BN28" s="394">
        <v>2818022</v>
      </c>
      <c r="BO28" s="395"/>
      <c r="BP28" s="395"/>
      <c r="BQ28" s="395"/>
      <c r="BR28" s="395"/>
      <c r="BS28" s="395"/>
      <c r="BT28" s="395"/>
      <c r="BU28" s="396"/>
      <c r="BV28" s="394">
        <v>2813429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16</v>
      </c>
      <c r="M29" s="483"/>
      <c r="N29" s="483"/>
      <c r="O29" s="483"/>
      <c r="P29" s="525"/>
      <c r="Q29" s="482">
        <v>3260</v>
      </c>
      <c r="R29" s="483"/>
      <c r="S29" s="483"/>
      <c r="T29" s="483"/>
      <c r="U29" s="483"/>
      <c r="V29" s="525"/>
      <c r="W29" s="585"/>
      <c r="X29" s="586"/>
      <c r="Y29" s="587"/>
      <c r="Z29" s="481" t="s">
        <v>187</v>
      </c>
      <c r="AA29" s="461"/>
      <c r="AB29" s="461"/>
      <c r="AC29" s="461"/>
      <c r="AD29" s="461"/>
      <c r="AE29" s="461"/>
      <c r="AF29" s="461"/>
      <c r="AG29" s="462"/>
      <c r="AH29" s="482">
        <v>374</v>
      </c>
      <c r="AI29" s="483"/>
      <c r="AJ29" s="483"/>
      <c r="AK29" s="483"/>
      <c r="AL29" s="525"/>
      <c r="AM29" s="482">
        <v>1186388</v>
      </c>
      <c r="AN29" s="483"/>
      <c r="AO29" s="483"/>
      <c r="AP29" s="483"/>
      <c r="AQ29" s="483"/>
      <c r="AR29" s="525"/>
      <c r="AS29" s="482">
        <v>3172</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2491657</v>
      </c>
      <c r="BO29" s="432"/>
      <c r="BP29" s="432"/>
      <c r="BQ29" s="432"/>
      <c r="BR29" s="432"/>
      <c r="BS29" s="432"/>
      <c r="BT29" s="432"/>
      <c r="BU29" s="433"/>
      <c r="BV29" s="431">
        <v>2338160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96.7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7026530</v>
      </c>
      <c r="BO30" s="608"/>
      <c r="BP30" s="608"/>
      <c r="BQ30" s="608"/>
      <c r="BR30" s="608"/>
      <c r="BS30" s="608"/>
      <c r="BT30" s="608"/>
      <c r="BU30" s="609"/>
      <c r="BV30" s="607">
        <v>6025115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198</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196</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IF('各会計、関係団体の財政状況及び健全化判断比率'!B35="","",'各会計、関係団体の財政状況及び健全化判断比率'!B35)</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北松北部環境組合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平戸市振興公社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IF('各会計、関係団体の財政状況及び健全化判断比率'!B33="","",'各会計、関係団体の財政状況及び健全化判断比率'!B33)</f>
        <v>交通船事業会計</v>
      </c>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IF('各会計、関係団体の財政状況及び健全化判断比率'!B36="","",'各会計、関係団体の財政状況及び健全化判断比率'!B36)</f>
        <v>あづち大島いさりびの里事業特別会計</v>
      </c>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長崎県市町村総合事務組合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的山大島風力発電所</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IF('各会計、関係団体の財政状況及び健全化判断比率'!B34="","",'各会計、関係団体の財政状況及び健全化判断比率'!B34)</f>
        <v>病院事業会計</v>
      </c>
      <c r="AP36" s="621"/>
      <c r="AQ36" s="621"/>
      <c r="AR36" s="621"/>
      <c r="AS36" s="621"/>
      <c r="AT36" s="621"/>
      <c r="AU36" s="621"/>
      <c r="AV36" s="621"/>
      <c r="AW36" s="621"/>
      <c r="AX36" s="621"/>
      <c r="AY36" s="621"/>
      <c r="AZ36" s="621"/>
      <c r="BA36" s="621"/>
      <c r="BB36" s="621"/>
      <c r="BC36" s="621"/>
      <c r="BD36" s="214"/>
      <c r="BE36" s="620">
        <f t="shared" si="1"/>
        <v>11</v>
      </c>
      <c r="BF36" s="620"/>
      <c r="BG36" s="621" t="str">
        <f>IF('各会計、関係団体の財政状況及び健全化判断比率'!B37="","",'各会計、関係団体の財政状況及び健全化判断比率'!B37)</f>
        <v>宅地開発事業特別会計</v>
      </c>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長崎県後期高齢者医療広域連合</v>
      </c>
      <c r="BZ36" s="621"/>
      <c r="CA36" s="621"/>
      <c r="CB36" s="621"/>
      <c r="CC36" s="621"/>
      <c r="CD36" s="621"/>
      <c r="CE36" s="621"/>
      <c r="CF36" s="621"/>
      <c r="CG36" s="621"/>
      <c r="CH36" s="621"/>
      <c r="CI36" s="621"/>
      <c r="CJ36" s="621"/>
      <c r="CK36" s="621"/>
      <c r="CL36" s="621"/>
      <c r="CM36" s="621"/>
      <c r="CN36" s="214"/>
      <c r="CO36" s="620">
        <f t="shared" si="3"/>
        <v>18</v>
      </c>
      <c r="CP36" s="620"/>
      <c r="CQ36" s="621" t="str">
        <f>IF('各会計、関係団体の財政状況及び健全化判断比率'!BS9="","",'各会計、関係団体の財政状況及び健全化判断比率'!BS9)</f>
        <v>田平風力発電所</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駐車場事業特別会計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12</v>
      </c>
      <c r="BF37" s="620"/>
      <c r="BG37" s="621" t="str">
        <f>IF('各会計、関係団体の財政状況及び健全化判断比率'!B38="","",'各会計、関係団体の財政状況及び健全化判断比率'!B38)</f>
        <v>工業団地事業特別会計</v>
      </c>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f t="shared" si="3"/>
        <v>19</v>
      </c>
      <c r="CP37" s="620"/>
      <c r="CQ37" s="621" t="str">
        <f>IF('各会計、関係団体の財政状況及び健全化判断比率'!BS10="","",'各会計、関係団体の財政状況及び健全化判断比率'!BS10)</f>
        <v>長崎県林業公社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yhv1lOPpiwV5hDyvlmUsPcRsOaRtB9mz1542n77FuQ84Y9Ds+4IagXq2eozS1jg9gHGkQ/genUKsFRfMWo90BA==" saltValue="SASPyVNQLXWE6k5dq9NP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9" zoomScale="80" zoomScaleNormal="80" zoomScaleSheetLayoutView="100" workbookViewId="0">
      <selection activeCell="AP74" sqref="AP7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12" t="s">
        <v>584</v>
      </c>
      <c r="D34" s="1212"/>
      <c r="E34" s="1213"/>
      <c r="F34" s="32">
        <v>7.49</v>
      </c>
      <c r="G34" s="33">
        <v>7.79</v>
      </c>
      <c r="H34" s="33">
        <v>8.06</v>
      </c>
      <c r="I34" s="33">
        <v>8.25</v>
      </c>
      <c r="J34" s="34">
        <v>8.4499999999999993</v>
      </c>
      <c r="K34" s="22"/>
      <c r="L34" s="22"/>
      <c r="M34" s="22"/>
      <c r="N34" s="22"/>
      <c r="O34" s="22"/>
      <c r="P34" s="22"/>
    </row>
    <row r="35" spans="1:16" ht="39" customHeight="1" x14ac:dyDescent="0.15">
      <c r="A35" s="22"/>
      <c r="B35" s="35"/>
      <c r="C35" s="1206" t="s">
        <v>585</v>
      </c>
      <c r="D35" s="1207"/>
      <c r="E35" s="1208"/>
      <c r="F35" s="36">
        <v>6.07</v>
      </c>
      <c r="G35" s="37">
        <v>5.55</v>
      </c>
      <c r="H35" s="37">
        <v>5.52</v>
      </c>
      <c r="I35" s="37">
        <v>5.74</v>
      </c>
      <c r="J35" s="38">
        <v>7.25</v>
      </c>
      <c r="K35" s="22"/>
      <c r="L35" s="22"/>
      <c r="M35" s="22"/>
      <c r="N35" s="22"/>
      <c r="O35" s="22"/>
      <c r="P35" s="22"/>
    </row>
    <row r="36" spans="1:16" ht="39" customHeight="1" x14ac:dyDescent="0.15">
      <c r="A36" s="22"/>
      <c r="B36" s="35"/>
      <c r="C36" s="1206" t="s">
        <v>586</v>
      </c>
      <c r="D36" s="1207"/>
      <c r="E36" s="1208"/>
      <c r="F36" s="36">
        <v>0.95</v>
      </c>
      <c r="G36" s="37">
        <v>0.92</v>
      </c>
      <c r="H36" s="37">
        <v>1.25</v>
      </c>
      <c r="I36" s="37">
        <v>1.35</v>
      </c>
      <c r="J36" s="38">
        <v>1.57</v>
      </c>
      <c r="K36" s="22"/>
      <c r="L36" s="22"/>
      <c r="M36" s="22"/>
      <c r="N36" s="22"/>
      <c r="O36" s="22"/>
      <c r="P36" s="22"/>
    </row>
    <row r="37" spans="1:16" ht="39" customHeight="1" x14ac:dyDescent="0.15">
      <c r="A37" s="22"/>
      <c r="B37" s="35"/>
      <c r="C37" s="1206" t="s">
        <v>587</v>
      </c>
      <c r="D37" s="1207"/>
      <c r="E37" s="1208"/>
      <c r="F37" s="36">
        <v>2.86</v>
      </c>
      <c r="G37" s="37">
        <v>2.91</v>
      </c>
      <c r="H37" s="37">
        <v>2.11</v>
      </c>
      <c r="I37" s="37">
        <v>2.27</v>
      </c>
      <c r="J37" s="38">
        <v>1</v>
      </c>
      <c r="K37" s="22"/>
      <c r="L37" s="22"/>
      <c r="M37" s="22"/>
      <c r="N37" s="22"/>
      <c r="O37" s="22"/>
      <c r="P37" s="22"/>
    </row>
    <row r="38" spans="1:16" ht="39" customHeight="1" x14ac:dyDescent="0.15">
      <c r="A38" s="22"/>
      <c r="B38" s="35"/>
      <c r="C38" s="1206" t="s">
        <v>588</v>
      </c>
      <c r="D38" s="1207"/>
      <c r="E38" s="1208"/>
      <c r="F38" s="36">
        <v>0.4</v>
      </c>
      <c r="G38" s="37">
        <v>0.41</v>
      </c>
      <c r="H38" s="37">
        <v>1.26</v>
      </c>
      <c r="I38" s="37">
        <v>1.1399999999999999</v>
      </c>
      <c r="J38" s="38">
        <v>0.83</v>
      </c>
      <c r="K38" s="22"/>
      <c r="L38" s="22"/>
      <c r="M38" s="22"/>
      <c r="N38" s="22"/>
      <c r="O38" s="22"/>
      <c r="P38" s="22"/>
    </row>
    <row r="39" spans="1:16" ht="39" customHeight="1" x14ac:dyDescent="0.15">
      <c r="A39" s="22"/>
      <c r="B39" s="35"/>
      <c r="C39" s="1206" t="s">
        <v>589</v>
      </c>
      <c r="D39" s="1207"/>
      <c r="E39" s="1208"/>
      <c r="F39" s="36">
        <v>0.8</v>
      </c>
      <c r="G39" s="37">
        <v>0.64</v>
      </c>
      <c r="H39" s="37">
        <v>0.53</v>
      </c>
      <c r="I39" s="37">
        <v>0.49</v>
      </c>
      <c r="J39" s="38">
        <v>0.45</v>
      </c>
      <c r="K39" s="22"/>
      <c r="L39" s="22"/>
      <c r="M39" s="22"/>
      <c r="N39" s="22"/>
      <c r="O39" s="22"/>
      <c r="P39" s="22"/>
    </row>
    <row r="40" spans="1:16" ht="39" customHeight="1" x14ac:dyDescent="0.15">
      <c r="A40" s="22"/>
      <c r="B40" s="35"/>
      <c r="C40" s="1206" t="s">
        <v>590</v>
      </c>
      <c r="D40" s="1207"/>
      <c r="E40" s="1208"/>
      <c r="F40" s="36">
        <v>0</v>
      </c>
      <c r="G40" s="37">
        <v>0.04</v>
      </c>
      <c r="H40" s="37">
        <v>0.04</v>
      </c>
      <c r="I40" s="37">
        <v>0.73</v>
      </c>
      <c r="J40" s="38">
        <v>0.16</v>
      </c>
      <c r="K40" s="22"/>
      <c r="L40" s="22"/>
      <c r="M40" s="22"/>
      <c r="N40" s="22"/>
      <c r="O40" s="22"/>
      <c r="P40" s="22"/>
    </row>
    <row r="41" spans="1:16" ht="39" customHeight="1" x14ac:dyDescent="0.15">
      <c r="A41" s="22"/>
      <c r="B41" s="35"/>
      <c r="C41" s="1206" t="s">
        <v>591</v>
      </c>
      <c r="D41" s="1207"/>
      <c r="E41" s="1208"/>
      <c r="F41" s="36">
        <v>0.01</v>
      </c>
      <c r="G41" s="37">
        <v>0.01</v>
      </c>
      <c r="H41" s="37">
        <v>0.01</v>
      </c>
      <c r="I41" s="37">
        <v>0</v>
      </c>
      <c r="J41" s="38">
        <v>0</v>
      </c>
      <c r="K41" s="22"/>
      <c r="L41" s="22"/>
      <c r="M41" s="22"/>
      <c r="N41" s="22"/>
      <c r="O41" s="22"/>
      <c r="P41" s="22"/>
    </row>
    <row r="42" spans="1:16" ht="39" customHeight="1" x14ac:dyDescent="0.15">
      <c r="A42" s="22"/>
      <c r="B42" s="39"/>
      <c r="C42" s="1206" t="s">
        <v>592</v>
      </c>
      <c r="D42" s="1207"/>
      <c r="E42" s="1208"/>
      <c r="F42" s="36" t="s">
        <v>538</v>
      </c>
      <c r="G42" s="37" t="s">
        <v>538</v>
      </c>
      <c r="H42" s="37" t="s">
        <v>538</v>
      </c>
      <c r="I42" s="37" t="s">
        <v>538</v>
      </c>
      <c r="J42" s="38" t="s">
        <v>538</v>
      </c>
      <c r="K42" s="22"/>
      <c r="L42" s="22"/>
      <c r="M42" s="22"/>
      <c r="N42" s="22"/>
      <c r="O42" s="22"/>
      <c r="P42" s="22"/>
    </row>
    <row r="43" spans="1:16" ht="39" customHeight="1" thickBot="1" x14ac:dyDescent="0.2">
      <c r="A43" s="22"/>
      <c r="B43" s="40"/>
      <c r="C43" s="1209" t="s">
        <v>593</v>
      </c>
      <c r="D43" s="1210"/>
      <c r="E43" s="1211"/>
      <c r="F43" s="41">
        <v>0.09</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WeAGDo1pa7oiESbisRBoBa+V4mzaGDvQ+mNaysk+ptlUuGz8n1mY5V/V9EDTtASctCpGDWbIC7jfBPHyZL+0w==" saltValue="7wcFdAwPckPtV+ML/2jb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5" zoomScale="80" zoomScaleNormal="80" zoomScaleSheetLayoutView="55" workbookViewId="0">
      <selection activeCell="AP74" sqref="AP7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3132</v>
      </c>
      <c r="L45" s="60">
        <v>3103</v>
      </c>
      <c r="M45" s="60">
        <v>3144</v>
      </c>
      <c r="N45" s="60">
        <v>3009</v>
      </c>
      <c r="O45" s="61">
        <v>2827</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538</v>
      </c>
      <c r="L46" s="64" t="s">
        <v>538</v>
      </c>
      <c r="M46" s="64" t="s">
        <v>538</v>
      </c>
      <c r="N46" s="64" t="s">
        <v>538</v>
      </c>
      <c r="O46" s="65" t="s">
        <v>538</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538</v>
      </c>
      <c r="L47" s="64" t="s">
        <v>538</v>
      </c>
      <c r="M47" s="64" t="s">
        <v>538</v>
      </c>
      <c r="N47" s="64" t="s">
        <v>538</v>
      </c>
      <c r="O47" s="65" t="s">
        <v>538</v>
      </c>
      <c r="P47" s="48"/>
      <c r="Q47" s="48"/>
      <c r="R47" s="48"/>
      <c r="S47" s="48"/>
      <c r="T47" s="48"/>
      <c r="U47" s="48"/>
    </row>
    <row r="48" spans="1:21" ht="30.75" customHeight="1" x14ac:dyDescent="0.15">
      <c r="A48" s="48"/>
      <c r="B48" s="1216"/>
      <c r="C48" s="1217"/>
      <c r="D48" s="62"/>
      <c r="E48" s="1222" t="s">
        <v>14</v>
      </c>
      <c r="F48" s="1222"/>
      <c r="G48" s="1222"/>
      <c r="H48" s="1222"/>
      <c r="I48" s="1222"/>
      <c r="J48" s="1223"/>
      <c r="K48" s="63">
        <v>328</v>
      </c>
      <c r="L48" s="64">
        <v>323</v>
      </c>
      <c r="M48" s="64">
        <v>321</v>
      </c>
      <c r="N48" s="64">
        <v>351</v>
      </c>
      <c r="O48" s="65">
        <v>306</v>
      </c>
      <c r="P48" s="48"/>
      <c r="Q48" s="48"/>
      <c r="R48" s="48"/>
      <c r="S48" s="48"/>
      <c r="T48" s="48"/>
      <c r="U48" s="48"/>
    </row>
    <row r="49" spans="1:21" ht="30.75" customHeight="1" x14ac:dyDescent="0.15">
      <c r="A49" s="48"/>
      <c r="B49" s="1216"/>
      <c r="C49" s="1217"/>
      <c r="D49" s="62"/>
      <c r="E49" s="1222" t="s">
        <v>15</v>
      </c>
      <c r="F49" s="1222"/>
      <c r="G49" s="1222"/>
      <c r="H49" s="1222"/>
      <c r="I49" s="1222"/>
      <c r="J49" s="1223"/>
      <c r="K49" s="63">
        <v>408</v>
      </c>
      <c r="L49" s="64">
        <v>408</v>
      </c>
      <c r="M49" s="64">
        <v>305</v>
      </c>
      <c r="N49" s="64">
        <v>55</v>
      </c>
      <c r="O49" s="65">
        <v>1</v>
      </c>
      <c r="P49" s="48"/>
      <c r="Q49" s="48"/>
      <c r="R49" s="48"/>
      <c r="S49" s="48"/>
      <c r="T49" s="48"/>
      <c r="U49" s="48"/>
    </row>
    <row r="50" spans="1:21" ht="30.75" customHeight="1" x14ac:dyDescent="0.15">
      <c r="A50" s="48"/>
      <c r="B50" s="1216"/>
      <c r="C50" s="1217"/>
      <c r="D50" s="62"/>
      <c r="E50" s="1222" t="s">
        <v>16</v>
      </c>
      <c r="F50" s="1222"/>
      <c r="G50" s="1222"/>
      <c r="H50" s="1222"/>
      <c r="I50" s="1222"/>
      <c r="J50" s="1223"/>
      <c r="K50" s="63">
        <v>2</v>
      </c>
      <c r="L50" s="64">
        <v>2</v>
      </c>
      <c r="M50" s="64">
        <v>1</v>
      </c>
      <c r="N50" s="64">
        <v>1</v>
      </c>
      <c r="O50" s="65">
        <v>1</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1</v>
      </c>
      <c r="M51" s="64">
        <v>0</v>
      </c>
      <c r="N51" s="64">
        <v>0</v>
      </c>
      <c r="O51" s="65">
        <v>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3244</v>
      </c>
      <c r="L52" s="64">
        <v>3253</v>
      </c>
      <c r="M52" s="64">
        <v>3212</v>
      </c>
      <c r="N52" s="64">
        <v>3120</v>
      </c>
      <c r="O52" s="65">
        <v>3065</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626</v>
      </c>
      <c r="L53" s="69">
        <v>584</v>
      </c>
      <c r="M53" s="69">
        <v>559</v>
      </c>
      <c r="N53" s="69">
        <v>296</v>
      </c>
      <c r="O53" s="70">
        <v>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608</v>
      </c>
      <c r="L57" s="84" t="s">
        <v>608</v>
      </c>
      <c r="M57" s="84" t="s">
        <v>608</v>
      </c>
      <c r="N57" s="84" t="s">
        <v>608</v>
      </c>
      <c r="O57" s="85" t="s">
        <v>608</v>
      </c>
    </row>
    <row r="58" spans="1:21" ht="31.5" customHeight="1" thickBot="1" x14ac:dyDescent="0.2">
      <c r="B58" s="1232"/>
      <c r="C58" s="1233"/>
      <c r="D58" s="1237" t="s">
        <v>26</v>
      </c>
      <c r="E58" s="1238"/>
      <c r="F58" s="1238"/>
      <c r="G58" s="1238"/>
      <c r="H58" s="1238"/>
      <c r="I58" s="1238"/>
      <c r="J58" s="1239"/>
      <c r="K58" s="86" t="s">
        <v>608</v>
      </c>
      <c r="L58" s="87" t="s">
        <v>608</v>
      </c>
      <c r="M58" s="87" t="s">
        <v>608</v>
      </c>
      <c r="N58" s="87" t="s">
        <v>608</v>
      </c>
      <c r="O58" s="88" t="s">
        <v>608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rYFUoz3giEGFB340L9RW4HVR/FgWIO8nBomYAMiTGMQHTrJlixXbnu31DnZTDgxHp8jkPlUXLEWMyjyUu8b7A==" saltValue="Fdz5cbW+Jnj50WxqJk0V4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25" zoomScale="70" zoomScaleNormal="70" zoomScaleSheetLayoutView="100" workbookViewId="0">
      <selection activeCell="AP74" sqref="AP7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579</v>
      </c>
      <c r="J40" s="100" t="s">
        <v>580</v>
      </c>
      <c r="K40" s="100" t="s">
        <v>581</v>
      </c>
      <c r="L40" s="100" t="s">
        <v>582</v>
      </c>
      <c r="M40" s="101" t="s">
        <v>583</v>
      </c>
    </row>
    <row r="41" spans="2:13" ht="27.75" customHeight="1" x14ac:dyDescent="0.15">
      <c r="B41" s="1240" t="s">
        <v>29</v>
      </c>
      <c r="C41" s="1241"/>
      <c r="D41" s="102"/>
      <c r="E41" s="1246" t="s">
        <v>30</v>
      </c>
      <c r="F41" s="1246"/>
      <c r="G41" s="1246"/>
      <c r="H41" s="1247"/>
      <c r="I41" s="103">
        <v>28336</v>
      </c>
      <c r="J41" s="104">
        <v>28016</v>
      </c>
      <c r="K41" s="104">
        <v>26734</v>
      </c>
      <c r="L41" s="104">
        <v>26021</v>
      </c>
      <c r="M41" s="105">
        <v>26852</v>
      </c>
    </row>
    <row r="42" spans="2:13" ht="27.75" customHeight="1" x14ac:dyDescent="0.15">
      <c r="B42" s="1242"/>
      <c r="C42" s="1243"/>
      <c r="D42" s="106"/>
      <c r="E42" s="1248" t="s">
        <v>31</v>
      </c>
      <c r="F42" s="1248"/>
      <c r="G42" s="1248"/>
      <c r="H42" s="1249"/>
      <c r="I42" s="107" t="s">
        <v>538</v>
      </c>
      <c r="J42" s="108" t="s">
        <v>538</v>
      </c>
      <c r="K42" s="108" t="s">
        <v>538</v>
      </c>
      <c r="L42" s="108" t="s">
        <v>538</v>
      </c>
      <c r="M42" s="109" t="s">
        <v>538</v>
      </c>
    </row>
    <row r="43" spans="2:13" ht="27.75" customHeight="1" x14ac:dyDescent="0.15">
      <c r="B43" s="1242"/>
      <c r="C43" s="1243"/>
      <c r="D43" s="106"/>
      <c r="E43" s="1248" t="s">
        <v>32</v>
      </c>
      <c r="F43" s="1248"/>
      <c r="G43" s="1248"/>
      <c r="H43" s="1249"/>
      <c r="I43" s="107">
        <v>3598</v>
      </c>
      <c r="J43" s="108">
        <v>3445</v>
      </c>
      <c r="K43" s="108">
        <v>3162</v>
      </c>
      <c r="L43" s="108">
        <v>3049</v>
      </c>
      <c r="M43" s="109">
        <v>2864</v>
      </c>
    </row>
    <row r="44" spans="2:13" ht="27.75" customHeight="1" x14ac:dyDescent="0.15">
      <c r="B44" s="1242"/>
      <c r="C44" s="1243"/>
      <c r="D44" s="106"/>
      <c r="E44" s="1248" t="s">
        <v>33</v>
      </c>
      <c r="F44" s="1248"/>
      <c r="G44" s="1248"/>
      <c r="H44" s="1249"/>
      <c r="I44" s="107">
        <v>754</v>
      </c>
      <c r="J44" s="108">
        <v>589</v>
      </c>
      <c r="K44" s="108">
        <v>816</v>
      </c>
      <c r="L44" s="108">
        <v>770</v>
      </c>
      <c r="M44" s="109">
        <v>770</v>
      </c>
    </row>
    <row r="45" spans="2:13" ht="27.75" customHeight="1" x14ac:dyDescent="0.15">
      <c r="B45" s="1242"/>
      <c r="C45" s="1243"/>
      <c r="D45" s="106"/>
      <c r="E45" s="1248" t="s">
        <v>34</v>
      </c>
      <c r="F45" s="1248"/>
      <c r="G45" s="1248"/>
      <c r="H45" s="1249"/>
      <c r="I45" s="107">
        <v>3462</v>
      </c>
      <c r="J45" s="108">
        <v>3481</v>
      </c>
      <c r="K45" s="108">
        <v>3273</v>
      </c>
      <c r="L45" s="108">
        <v>3184</v>
      </c>
      <c r="M45" s="109">
        <v>3079</v>
      </c>
    </row>
    <row r="46" spans="2:13" ht="27.75" customHeight="1" x14ac:dyDescent="0.15">
      <c r="B46" s="1242"/>
      <c r="C46" s="1243"/>
      <c r="D46" s="110"/>
      <c r="E46" s="1248" t="s">
        <v>35</v>
      </c>
      <c r="F46" s="1248"/>
      <c r="G46" s="1248"/>
      <c r="H46" s="1249"/>
      <c r="I46" s="107">
        <v>17</v>
      </c>
      <c r="J46" s="108">
        <v>110</v>
      </c>
      <c r="K46" s="108">
        <v>14</v>
      </c>
      <c r="L46" s="108">
        <v>13</v>
      </c>
      <c r="M46" s="109">
        <v>12</v>
      </c>
    </row>
    <row r="47" spans="2:13" ht="27.75" customHeight="1" x14ac:dyDescent="0.15">
      <c r="B47" s="1242"/>
      <c r="C47" s="1243"/>
      <c r="D47" s="111"/>
      <c r="E47" s="1250" t="s">
        <v>36</v>
      </c>
      <c r="F47" s="1251"/>
      <c r="G47" s="1251"/>
      <c r="H47" s="1252"/>
      <c r="I47" s="107" t="s">
        <v>538</v>
      </c>
      <c r="J47" s="108" t="s">
        <v>538</v>
      </c>
      <c r="K47" s="108" t="s">
        <v>538</v>
      </c>
      <c r="L47" s="108" t="s">
        <v>538</v>
      </c>
      <c r="M47" s="109" t="s">
        <v>538</v>
      </c>
    </row>
    <row r="48" spans="2:13" ht="27.75" customHeight="1" x14ac:dyDescent="0.15">
      <c r="B48" s="1242"/>
      <c r="C48" s="1243"/>
      <c r="D48" s="106"/>
      <c r="E48" s="1248" t="s">
        <v>37</v>
      </c>
      <c r="F48" s="1248"/>
      <c r="G48" s="1248"/>
      <c r="H48" s="1249"/>
      <c r="I48" s="107" t="s">
        <v>538</v>
      </c>
      <c r="J48" s="108" t="s">
        <v>538</v>
      </c>
      <c r="K48" s="108" t="s">
        <v>538</v>
      </c>
      <c r="L48" s="108" t="s">
        <v>538</v>
      </c>
      <c r="M48" s="109" t="s">
        <v>538</v>
      </c>
    </row>
    <row r="49" spans="2:13" ht="27.75" customHeight="1" x14ac:dyDescent="0.15">
      <c r="B49" s="1244"/>
      <c r="C49" s="1245"/>
      <c r="D49" s="106"/>
      <c r="E49" s="1248" t="s">
        <v>38</v>
      </c>
      <c r="F49" s="1248"/>
      <c r="G49" s="1248"/>
      <c r="H49" s="1249"/>
      <c r="I49" s="107" t="s">
        <v>538</v>
      </c>
      <c r="J49" s="108" t="s">
        <v>538</v>
      </c>
      <c r="K49" s="108" t="s">
        <v>538</v>
      </c>
      <c r="L49" s="108" t="s">
        <v>538</v>
      </c>
      <c r="M49" s="109" t="s">
        <v>538</v>
      </c>
    </row>
    <row r="50" spans="2:13" ht="27.75" customHeight="1" x14ac:dyDescent="0.15">
      <c r="B50" s="1253" t="s">
        <v>39</v>
      </c>
      <c r="C50" s="1254"/>
      <c r="D50" s="112"/>
      <c r="E50" s="1248" t="s">
        <v>40</v>
      </c>
      <c r="F50" s="1248"/>
      <c r="G50" s="1248"/>
      <c r="H50" s="1249"/>
      <c r="I50" s="107">
        <v>13142</v>
      </c>
      <c r="J50" s="108">
        <v>13574</v>
      </c>
      <c r="K50" s="108">
        <v>13141</v>
      </c>
      <c r="L50" s="108">
        <v>12555</v>
      </c>
      <c r="M50" s="109">
        <v>12844</v>
      </c>
    </row>
    <row r="51" spans="2:13" ht="27.75" customHeight="1" x14ac:dyDescent="0.15">
      <c r="B51" s="1242"/>
      <c r="C51" s="1243"/>
      <c r="D51" s="106"/>
      <c r="E51" s="1248" t="s">
        <v>41</v>
      </c>
      <c r="F51" s="1248"/>
      <c r="G51" s="1248"/>
      <c r="H51" s="1249"/>
      <c r="I51" s="107">
        <v>833</v>
      </c>
      <c r="J51" s="108">
        <v>731</v>
      </c>
      <c r="K51" s="108">
        <v>706</v>
      </c>
      <c r="L51" s="108">
        <v>703</v>
      </c>
      <c r="M51" s="109">
        <v>725</v>
      </c>
    </row>
    <row r="52" spans="2:13" ht="27.75" customHeight="1" x14ac:dyDescent="0.15">
      <c r="B52" s="1244"/>
      <c r="C52" s="1245"/>
      <c r="D52" s="106"/>
      <c r="E52" s="1248" t="s">
        <v>42</v>
      </c>
      <c r="F52" s="1248"/>
      <c r="G52" s="1248"/>
      <c r="H52" s="1249"/>
      <c r="I52" s="107">
        <v>25346</v>
      </c>
      <c r="J52" s="108">
        <v>25025</v>
      </c>
      <c r="K52" s="108">
        <v>24368</v>
      </c>
      <c r="L52" s="108">
        <v>23497</v>
      </c>
      <c r="M52" s="109">
        <v>23806</v>
      </c>
    </row>
    <row r="53" spans="2:13" ht="27.75" customHeight="1" thickBot="1" x14ac:dyDescent="0.2">
      <c r="B53" s="1255" t="s">
        <v>43</v>
      </c>
      <c r="C53" s="1256"/>
      <c r="D53" s="113"/>
      <c r="E53" s="1257" t="s">
        <v>44</v>
      </c>
      <c r="F53" s="1257"/>
      <c r="G53" s="1257"/>
      <c r="H53" s="1258"/>
      <c r="I53" s="114">
        <v>-3155</v>
      </c>
      <c r="J53" s="115">
        <v>-3688</v>
      </c>
      <c r="K53" s="115">
        <v>-4215</v>
      </c>
      <c r="L53" s="115">
        <v>-3718</v>
      </c>
      <c r="M53" s="116">
        <v>-3798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RZJ8zSSKuJVbrtf9A+nQISRV9szJM4TYUhrkauyLQnEJgli0eHBANxFnLFPFgDX3TFQLAzAXsPqxb6RxNAXzQQ==" saltValue="5WSrXxbTUwyC8gqSzIIK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K55" sqref="K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267" t="s">
        <v>47</v>
      </c>
      <c r="D55" s="1267"/>
      <c r="E55" s="1268"/>
      <c r="F55" s="128">
        <v>2809</v>
      </c>
      <c r="G55" s="128">
        <v>2813</v>
      </c>
      <c r="H55" s="129">
        <v>2818</v>
      </c>
    </row>
    <row r="56" spans="2:8" ht="52.5" customHeight="1" x14ac:dyDescent="0.15">
      <c r="B56" s="130"/>
      <c r="C56" s="1269" t="s">
        <v>48</v>
      </c>
      <c r="D56" s="1269"/>
      <c r="E56" s="1270"/>
      <c r="F56" s="131">
        <v>3206</v>
      </c>
      <c r="G56" s="131">
        <v>2338</v>
      </c>
      <c r="H56" s="132">
        <v>2492</v>
      </c>
    </row>
    <row r="57" spans="2:8" ht="53.25" customHeight="1" x14ac:dyDescent="0.15">
      <c r="B57" s="130"/>
      <c r="C57" s="1271" t="s">
        <v>49</v>
      </c>
      <c r="D57" s="1271"/>
      <c r="E57" s="1272"/>
      <c r="F57" s="133">
        <v>6134</v>
      </c>
      <c r="G57" s="133">
        <v>6025</v>
      </c>
      <c r="H57" s="134">
        <v>7027</v>
      </c>
    </row>
    <row r="58" spans="2:8" ht="45.75" customHeight="1" x14ac:dyDescent="0.15">
      <c r="B58" s="135"/>
      <c r="C58" s="1259" t="s">
        <v>609</v>
      </c>
      <c r="D58" s="1260"/>
      <c r="E58" s="1261"/>
      <c r="F58" s="136">
        <v>3303</v>
      </c>
      <c r="G58" s="136">
        <v>3219</v>
      </c>
      <c r="H58" s="137">
        <v>3462</v>
      </c>
    </row>
    <row r="59" spans="2:8" ht="45.75" customHeight="1" x14ac:dyDescent="0.15">
      <c r="B59" s="135"/>
      <c r="C59" s="1259" t="s">
        <v>610</v>
      </c>
      <c r="D59" s="1260"/>
      <c r="E59" s="1261"/>
      <c r="F59" s="136">
        <v>1603</v>
      </c>
      <c r="G59" s="136">
        <v>1604</v>
      </c>
      <c r="H59" s="137">
        <v>2398</v>
      </c>
    </row>
    <row r="60" spans="2:8" ht="45.75" customHeight="1" x14ac:dyDescent="0.15">
      <c r="B60" s="135"/>
      <c r="C60" s="1259" t="s">
        <v>611</v>
      </c>
      <c r="D60" s="1260"/>
      <c r="E60" s="1261"/>
      <c r="F60" s="136">
        <v>739</v>
      </c>
      <c r="G60" s="136">
        <v>722</v>
      </c>
      <c r="H60" s="137">
        <v>706</v>
      </c>
    </row>
    <row r="61" spans="2:8" ht="45.75" customHeight="1" x14ac:dyDescent="0.15">
      <c r="B61" s="135"/>
      <c r="C61" s="1259" t="s">
        <v>612</v>
      </c>
      <c r="D61" s="1260"/>
      <c r="E61" s="1261"/>
      <c r="F61" s="136">
        <v>295</v>
      </c>
      <c r="G61" s="136">
        <v>288</v>
      </c>
      <c r="H61" s="137">
        <v>283</v>
      </c>
    </row>
    <row r="62" spans="2:8" ht="45.75" customHeight="1" thickBot="1" x14ac:dyDescent="0.2">
      <c r="B62" s="138"/>
      <c r="C62" s="1262" t="s">
        <v>613</v>
      </c>
      <c r="D62" s="1263"/>
      <c r="E62" s="1264"/>
      <c r="F62" s="139">
        <v>71</v>
      </c>
      <c r="G62" s="139">
        <v>101</v>
      </c>
      <c r="H62" s="140">
        <v>81</v>
      </c>
    </row>
    <row r="63" spans="2:8" ht="52.5" customHeight="1" thickBot="1" x14ac:dyDescent="0.2">
      <c r="B63" s="141"/>
      <c r="C63" s="1265" t="s">
        <v>50</v>
      </c>
      <c r="D63" s="1265"/>
      <c r="E63" s="1266"/>
      <c r="F63" s="142">
        <v>12149</v>
      </c>
      <c r="G63" s="142">
        <v>11177</v>
      </c>
      <c r="H63" s="143">
        <v>12336</v>
      </c>
    </row>
    <row r="64" spans="2:8" ht="15" customHeight="1" x14ac:dyDescent="0.15"/>
  </sheetData>
  <sheetProtection algorithmName="SHA-512" hashValue="8m/MRIsA6IxY5fQJC9IUfSJkQTB8wr/IvyP65dNwSiSSRJFnjWmnfKQK6igZVbLUl4Xac6SW9+8znmvbbRfcKg==" saltValue="nsJMhhg+tyWxq6pBOqhd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1" zoomScale="90" zoomScaleNormal="90" zoomScaleSheetLayoutView="55" workbookViewId="0">
      <selection activeCell="AN70" sqref="AN7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579</v>
      </c>
      <c r="BQ50" s="1307"/>
      <c r="BR50" s="1307"/>
      <c r="BS50" s="1307"/>
      <c r="BT50" s="1307"/>
      <c r="BU50" s="1307"/>
      <c r="BV50" s="1307"/>
      <c r="BW50" s="1307"/>
      <c r="BX50" s="1307" t="s">
        <v>580</v>
      </c>
      <c r="BY50" s="1307"/>
      <c r="BZ50" s="1307"/>
      <c r="CA50" s="1307"/>
      <c r="CB50" s="1307"/>
      <c r="CC50" s="1307"/>
      <c r="CD50" s="1307"/>
      <c r="CE50" s="1307"/>
      <c r="CF50" s="1307" t="s">
        <v>581</v>
      </c>
      <c r="CG50" s="1307"/>
      <c r="CH50" s="1307"/>
      <c r="CI50" s="1307"/>
      <c r="CJ50" s="1307"/>
      <c r="CK50" s="1307"/>
      <c r="CL50" s="1307"/>
      <c r="CM50" s="1307"/>
      <c r="CN50" s="1307" t="s">
        <v>582</v>
      </c>
      <c r="CO50" s="1307"/>
      <c r="CP50" s="1307"/>
      <c r="CQ50" s="1307"/>
      <c r="CR50" s="1307"/>
      <c r="CS50" s="1307"/>
      <c r="CT50" s="1307"/>
      <c r="CU50" s="1307"/>
      <c r="CV50" s="1307" t="s">
        <v>583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620</v>
      </c>
      <c r="AO51" s="1311"/>
      <c r="AP51" s="1311"/>
      <c r="AQ51" s="1311"/>
      <c r="AR51" s="1311"/>
      <c r="AS51" s="1311"/>
      <c r="AT51" s="1311"/>
      <c r="AU51" s="1311"/>
      <c r="AV51" s="1311"/>
      <c r="AW51" s="1311"/>
      <c r="AX51" s="1311"/>
      <c r="AY51" s="1311"/>
      <c r="AZ51" s="1311"/>
      <c r="BA51" s="1311"/>
      <c r="BB51" s="1311" t="s">
        <v>622</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624</v>
      </c>
      <c r="BC53" s="1311"/>
      <c r="BD53" s="1311"/>
      <c r="BE53" s="1311"/>
      <c r="BF53" s="1311"/>
      <c r="BG53" s="1311"/>
      <c r="BH53" s="1311"/>
      <c r="BI53" s="1311"/>
      <c r="BJ53" s="1311"/>
      <c r="BK53" s="1311"/>
      <c r="BL53" s="1311"/>
      <c r="BM53" s="1311"/>
      <c r="BN53" s="1311"/>
      <c r="BO53" s="1311"/>
      <c r="BP53" s="1312">
        <v>53.2</v>
      </c>
      <c r="BQ53" s="1312"/>
      <c r="BR53" s="1312"/>
      <c r="BS53" s="1312"/>
      <c r="BT53" s="1312"/>
      <c r="BU53" s="1312"/>
      <c r="BV53" s="1312"/>
      <c r="BW53" s="1312"/>
      <c r="BX53" s="1312">
        <v>54</v>
      </c>
      <c r="BY53" s="1312"/>
      <c r="BZ53" s="1312"/>
      <c r="CA53" s="1312"/>
      <c r="CB53" s="1312"/>
      <c r="CC53" s="1312"/>
      <c r="CD53" s="1312"/>
      <c r="CE53" s="1312"/>
      <c r="CF53" s="1312">
        <v>55.6</v>
      </c>
      <c r="CG53" s="1312"/>
      <c r="CH53" s="1312"/>
      <c r="CI53" s="1312"/>
      <c r="CJ53" s="1312"/>
      <c r="CK53" s="1312"/>
      <c r="CL53" s="1312"/>
      <c r="CM53" s="1312"/>
      <c r="CN53" s="1312">
        <v>57.2</v>
      </c>
      <c r="CO53" s="1312"/>
      <c r="CP53" s="1312"/>
      <c r="CQ53" s="1312"/>
      <c r="CR53" s="1312"/>
      <c r="CS53" s="1312"/>
      <c r="CT53" s="1312"/>
      <c r="CU53" s="1312"/>
      <c r="CV53" s="1312">
        <v>58.5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626</v>
      </c>
      <c r="AO55" s="1307"/>
      <c r="AP55" s="1307"/>
      <c r="AQ55" s="1307"/>
      <c r="AR55" s="1307"/>
      <c r="AS55" s="1307"/>
      <c r="AT55" s="1307"/>
      <c r="AU55" s="1307"/>
      <c r="AV55" s="1307"/>
      <c r="AW55" s="1307"/>
      <c r="AX55" s="1307"/>
      <c r="AY55" s="1307"/>
      <c r="AZ55" s="1307"/>
      <c r="BA55" s="1307"/>
      <c r="BB55" s="1311" t="s">
        <v>621</v>
      </c>
      <c r="BC55" s="1311"/>
      <c r="BD55" s="1311"/>
      <c r="BE55" s="1311"/>
      <c r="BF55" s="1311"/>
      <c r="BG55" s="1311"/>
      <c r="BH55" s="1311"/>
      <c r="BI55" s="1311"/>
      <c r="BJ55" s="1311"/>
      <c r="BK55" s="1311"/>
      <c r="BL55" s="1311"/>
      <c r="BM55" s="1311"/>
      <c r="BN55" s="1311"/>
      <c r="BO55" s="1311"/>
      <c r="BP55" s="1312">
        <v>54.6</v>
      </c>
      <c r="BQ55" s="1312"/>
      <c r="BR55" s="1312"/>
      <c r="BS55" s="1312"/>
      <c r="BT55" s="1312"/>
      <c r="BU55" s="1312"/>
      <c r="BV55" s="1312"/>
      <c r="BW55" s="1312"/>
      <c r="BX55" s="1312">
        <v>53.2</v>
      </c>
      <c r="BY55" s="1312"/>
      <c r="BZ55" s="1312"/>
      <c r="CA55" s="1312"/>
      <c r="CB55" s="1312"/>
      <c r="CC55" s="1312"/>
      <c r="CD55" s="1312"/>
      <c r="CE55" s="1312"/>
      <c r="CF55" s="1312">
        <v>47.9</v>
      </c>
      <c r="CG55" s="1312"/>
      <c r="CH55" s="1312"/>
      <c r="CI55" s="1312"/>
      <c r="CJ55" s="1312"/>
      <c r="CK55" s="1312"/>
      <c r="CL55" s="1312"/>
      <c r="CM55" s="1312"/>
      <c r="CN55" s="1312">
        <v>49</v>
      </c>
      <c r="CO55" s="1312"/>
      <c r="CP55" s="1312"/>
      <c r="CQ55" s="1312"/>
      <c r="CR55" s="1312"/>
      <c r="CS55" s="1312"/>
      <c r="CT55" s="1312"/>
      <c r="CU55" s="1312"/>
      <c r="CV55" s="1312">
        <v>41.3</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623</v>
      </c>
      <c r="BC57" s="1311"/>
      <c r="BD57" s="1311"/>
      <c r="BE57" s="1311"/>
      <c r="BF57" s="1311"/>
      <c r="BG57" s="1311"/>
      <c r="BH57" s="1311"/>
      <c r="BI57" s="1311"/>
      <c r="BJ57" s="1311"/>
      <c r="BK57" s="1311"/>
      <c r="BL57" s="1311"/>
      <c r="BM57" s="1311"/>
      <c r="BN57" s="1311"/>
      <c r="BO57" s="1311"/>
      <c r="BP57" s="1312">
        <v>58.3</v>
      </c>
      <c r="BQ57" s="1312"/>
      <c r="BR57" s="1312"/>
      <c r="BS57" s="1312"/>
      <c r="BT57" s="1312"/>
      <c r="BU57" s="1312"/>
      <c r="BV57" s="1312"/>
      <c r="BW57" s="1312"/>
      <c r="BX57" s="1312">
        <v>59.6</v>
      </c>
      <c r="BY57" s="1312"/>
      <c r="BZ57" s="1312"/>
      <c r="CA57" s="1312"/>
      <c r="CB57" s="1312"/>
      <c r="CC57" s="1312"/>
      <c r="CD57" s="1312"/>
      <c r="CE57" s="1312"/>
      <c r="CF57" s="1312">
        <v>60.8</v>
      </c>
      <c r="CG57" s="1312"/>
      <c r="CH57" s="1312"/>
      <c r="CI57" s="1312"/>
      <c r="CJ57" s="1312"/>
      <c r="CK57" s="1312"/>
      <c r="CL57" s="1312"/>
      <c r="CM57" s="1312"/>
      <c r="CN57" s="1312">
        <v>61</v>
      </c>
      <c r="CO57" s="1312"/>
      <c r="CP57" s="1312"/>
      <c r="CQ57" s="1312"/>
      <c r="CR57" s="1312"/>
      <c r="CS57" s="1312"/>
      <c r="CT57" s="1312"/>
      <c r="CU57" s="1312"/>
      <c r="CV57" s="1312">
        <v>63</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627</v>
      </c>
    </row>
    <row r="64" spans="1:109" x14ac:dyDescent="0.15">
      <c r="B64" s="1282"/>
      <c r="G64" s="1289"/>
      <c r="I64" s="1322"/>
      <c r="J64" s="1322"/>
      <c r="K64" s="1322"/>
      <c r="L64" s="1322"/>
      <c r="M64" s="1322"/>
      <c r="N64" s="1323"/>
      <c r="AM64" s="1289"/>
      <c r="AN64" s="1289" t="s">
        <v>617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579</v>
      </c>
      <c r="BQ72" s="1307"/>
      <c r="BR72" s="1307"/>
      <c r="BS72" s="1307"/>
      <c r="BT72" s="1307"/>
      <c r="BU72" s="1307"/>
      <c r="BV72" s="1307"/>
      <c r="BW72" s="1307"/>
      <c r="BX72" s="1307" t="s">
        <v>580</v>
      </c>
      <c r="BY72" s="1307"/>
      <c r="BZ72" s="1307"/>
      <c r="CA72" s="1307"/>
      <c r="CB72" s="1307"/>
      <c r="CC72" s="1307"/>
      <c r="CD72" s="1307"/>
      <c r="CE72" s="1307"/>
      <c r="CF72" s="1307" t="s">
        <v>581</v>
      </c>
      <c r="CG72" s="1307"/>
      <c r="CH72" s="1307"/>
      <c r="CI72" s="1307"/>
      <c r="CJ72" s="1307"/>
      <c r="CK72" s="1307"/>
      <c r="CL72" s="1307"/>
      <c r="CM72" s="1307"/>
      <c r="CN72" s="1307" t="s">
        <v>582</v>
      </c>
      <c r="CO72" s="1307"/>
      <c r="CP72" s="1307"/>
      <c r="CQ72" s="1307"/>
      <c r="CR72" s="1307"/>
      <c r="CS72" s="1307"/>
      <c r="CT72" s="1307"/>
      <c r="CU72" s="1307"/>
      <c r="CV72" s="1307" t="s">
        <v>583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620</v>
      </c>
      <c r="AO73" s="1311"/>
      <c r="AP73" s="1311"/>
      <c r="AQ73" s="1311"/>
      <c r="AR73" s="1311"/>
      <c r="AS73" s="1311"/>
      <c r="AT73" s="1311"/>
      <c r="AU73" s="1311"/>
      <c r="AV73" s="1311"/>
      <c r="AW73" s="1311"/>
      <c r="AX73" s="1311"/>
      <c r="AY73" s="1311"/>
      <c r="AZ73" s="1311"/>
      <c r="BA73" s="1311"/>
      <c r="BB73" s="1311" t="s">
        <v>622</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629</v>
      </c>
      <c r="BC75" s="1311"/>
      <c r="BD75" s="1311"/>
      <c r="BE75" s="1311"/>
      <c r="BF75" s="1311"/>
      <c r="BG75" s="1311"/>
      <c r="BH75" s="1311"/>
      <c r="BI75" s="1311"/>
      <c r="BJ75" s="1311"/>
      <c r="BK75" s="1311"/>
      <c r="BL75" s="1311"/>
      <c r="BM75" s="1311"/>
      <c r="BN75" s="1311"/>
      <c r="BO75" s="1311"/>
      <c r="BP75" s="1312">
        <v>6.9</v>
      </c>
      <c r="BQ75" s="1312"/>
      <c r="BR75" s="1312"/>
      <c r="BS75" s="1312"/>
      <c r="BT75" s="1312"/>
      <c r="BU75" s="1312"/>
      <c r="BV75" s="1312"/>
      <c r="BW75" s="1312"/>
      <c r="BX75" s="1312">
        <v>6.3</v>
      </c>
      <c r="BY75" s="1312"/>
      <c r="BZ75" s="1312"/>
      <c r="CA75" s="1312"/>
      <c r="CB75" s="1312"/>
      <c r="CC75" s="1312"/>
      <c r="CD75" s="1312"/>
      <c r="CE75" s="1312"/>
      <c r="CF75" s="1312">
        <v>5.7</v>
      </c>
      <c r="CG75" s="1312"/>
      <c r="CH75" s="1312"/>
      <c r="CI75" s="1312"/>
      <c r="CJ75" s="1312"/>
      <c r="CK75" s="1312"/>
      <c r="CL75" s="1312"/>
      <c r="CM75" s="1312"/>
      <c r="CN75" s="1312">
        <v>4.7</v>
      </c>
      <c r="CO75" s="1312"/>
      <c r="CP75" s="1312"/>
      <c r="CQ75" s="1312"/>
      <c r="CR75" s="1312"/>
      <c r="CS75" s="1312"/>
      <c r="CT75" s="1312"/>
      <c r="CU75" s="1312"/>
      <c r="CV75" s="1312">
        <v>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625</v>
      </c>
      <c r="AO77" s="1307"/>
      <c r="AP77" s="1307"/>
      <c r="AQ77" s="1307"/>
      <c r="AR77" s="1307"/>
      <c r="AS77" s="1307"/>
      <c r="AT77" s="1307"/>
      <c r="AU77" s="1307"/>
      <c r="AV77" s="1307"/>
      <c r="AW77" s="1307"/>
      <c r="AX77" s="1307"/>
      <c r="AY77" s="1307"/>
      <c r="AZ77" s="1307"/>
      <c r="BA77" s="1307"/>
      <c r="BB77" s="1311" t="s">
        <v>622</v>
      </c>
      <c r="BC77" s="1311"/>
      <c r="BD77" s="1311"/>
      <c r="BE77" s="1311"/>
      <c r="BF77" s="1311"/>
      <c r="BG77" s="1311"/>
      <c r="BH77" s="1311"/>
      <c r="BI77" s="1311"/>
      <c r="BJ77" s="1311"/>
      <c r="BK77" s="1311"/>
      <c r="BL77" s="1311"/>
      <c r="BM77" s="1311"/>
      <c r="BN77" s="1311"/>
      <c r="BO77" s="1311"/>
      <c r="BP77" s="1312">
        <v>54.6</v>
      </c>
      <c r="BQ77" s="1312"/>
      <c r="BR77" s="1312"/>
      <c r="BS77" s="1312"/>
      <c r="BT77" s="1312"/>
      <c r="BU77" s="1312"/>
      <c r="BV77" s="1312"/>
      <c r="BW77" s="1312"/>
      <c r="BX77" s="1312">
        <v>53.2</v>
      </c>
      <c r="BY77" s="1312"/>
      <c r="BZ77" s="1312"/>
      <c r="CA77" s="1312"/>
      <c r="CB77" s="1312"/>
      <c r="CC77" s="1312"/>
      <c r="CD77" s="1312"/>
      <c r="CE77" s="1312"/>
      <c r="CF77" s="1312">
        <v>47.9</v>
      </c>
      <c r="CG77" s="1312"/>
      <c r="CH77" s="1312"/>
      <c r="CI77" s="1312"/>
      <c r="CJ77" s="1312"/>
      <c r="CK77" s="1312"/>
      <c r="CL77" s="1312"/>
      <c r="CM77" s="1312"/>
      <c r="CN77" s="1312">
        <v>49</v>
      </c>
      <c r="CO77" s="1312"/>
      <c r="CP77" s="1312"/>
      <c r="CQ77" s="1312"/>
      <c r="CR77" s="1312"/>
      <c r="CS77" s="1312"/>
      <c r="CT77" s="1312"/>
      <c r="CU77" s="1312"/>
      <c r="CV77" s="1312">
        <v>41.3</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630</v>
      </c>
      <c r="BC79" s="1311"/>
      <c r="BD79" s="1311"/>
      <c r="BE79" s="1311"/>
      <c r="BF79" s="1311"/>
      <c r="BG79" s="1311"/>
      <c r="BH79" s="1311"/>
      <c r="BI79" s="1311"/>
      <c r="BJ79" s="1311"/>
      <c r="BK79" s="1311"/>
      <c r="BL79" s="1311"/>
      <c r="BM79" s="1311"/>
      <c r="BN79" s="1311"/>
      <c r="BO79" s="1311"/>
      <c r="BP79" s="1312">
        <v>10</v>
      </c>
      <c r="BQ79" s="1312"/>
      <c r="BR79" s="1312"/>
      <c r="BS79" s="1312"/>
      <c r="BT79" s="1312"/>
      <c r="BU79" s="1312"/>
      <c r="BV79" s="1312"/>
      <c r="BW79" s="1312"/>
      <c r="BX79" s="1312">
        <v>9.8000000000000007</v>
      </c>
      <c r="BY79" s="1312"/>
      <c r="BZ79" s="1312"/>
      <c r="CA79" s="1312"/>
      <c r="CB79" s="1312"/>
      <c r="CC79" s="1312"/>
      <c r="CD79" s="1312"/>
      <c r="CE79" s="1312"/>
      <c r="CF79" s="1312">
        <v>9.6</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fh9iJoBRX1SRchCyD1ziB+jnAGDXeVC6kdt/kn1qgW9mF7TfLsd7d4jbLkQc1FUeQKNAIZ90uO90noyImcRFNw==" saltValue="VoUvpgpZsZtyrK0m1y/3r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80" zoomScaleNormal="8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631</v>
      </c>
    </row>
  </sheetData>
  <sheetProtection algorithmName="SHA-512" hashValue="+bp+uFiPWgZ+W0vw154/s9LqW4wF8JnrhK5PJL+GsMybB5PaVv6uh/2OIUu1L1ygpxUe28YCZvwBDKYl1q966g==" saltValue="jST2h30xIUOgjejM2FY8W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632</v>
      </c>
    </row>
  </sheetData>
  <sheetProtection algorithmName="SHA-512" hashValue="dSszxHiLXCVYbZgWYFggtTvjNte79vGZIw/KguHYaXX7AGHUSVhsCLDaImXLmPxKzUEJ7sSWgOWx0bVE97+Xtw==" saltValue="DjhzW9g23FYyD7EE15L6c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576</v>
      </c>
      <c r="G2" s="157"/>
      <c r="H2" s="158"/>
    </row>
    <row r="3" spans="1:8" x14ac:dyDescent="0.15">
      <c r="A3" s="154" t="s">
        <v>569</v>
      </c>
      <c r="B3" s="159"/>
      <c r="C3" s="160"/>
      <c r="D3" s="161">
        <v>131456</v>
      </c>
      <c r="E3" s="162"/>
      <c r="F3" s="163">
        <v>83280</v>
      </c>
      <c r="G3" s="164"/>
      <c r="H3" s="165"/>
    </row>
    <row r="4" spans="1:8" x14ac:dyDescent="0.15">
      <c r="A4" s="166"/>
      <c r="B4" s="167"/>
      <c r="C4" s="168"/>
      <c r="D4" s="169">
        <v>72739</v>
      </c>
      <c r="E4" s="170"/>
      <c r="F4" s="171">
        <v>43123</v>
      </c>
      <c r="G4" s="172"/>
      <c r="H4" s="173"/>
    </row>
    <row r="5" spans="1:8" x14ac:dyDescent="0.15">
      <c r="A5" s="154" t="s">
        <v>571</v>
      </c>
      <c r="B5" s="159"/>
      <c r="C5" s="160"/>
      <c r="D5" s="161">
        <v>146697</v>
      </c>
      <c r="E5" s="162"/>
      <c r="F5" s="163">
        <v>88968</v>
      </c>
      <c r="G5" s="164"/>
      <c r="H5" s="165"/>
    </row>
    <row r="6" spans="1:8" x14ac:dyDescent="0.15">
      <c r="A6" s="166"/>
      <c r="B6" s="167"/>
      <c r="C6" s="168"/>
      <c r="D6" s="169">
        <v>80952</v>
      </c>
      <c r="E6" s="170"/>
      <c r="F6" s="171">
        <v>45482</v>
      </c>
      <c r="G6" s="172"/>
      <c r="H6" s="173"/>
    </row>
    <row r="7" spans="1:8" x14ac:dyDescent="0.15">
      <c r="A7" s="154" t="s">
        <v>572</v>
      </c>
      <c r="B7" s="159"/>
      <c r="C7" s="160"/>
      <c r="D7" s="161">
        <v>95935</v>
      </c>
      <c r="E7" s="162"/>
      <c r="F7" s="163">
        <v>85173</v>
      </c>
      <c r="G7" s="164"/>
      <c r="H7" s="165"/>
    </row>
    <row r="8" spans="1:8" x14ac:dyDescent="0.15">
      <c r="A8" s="166"/>
      <c r="B8" s="167"/>
      <c r="C8" s="168"/>
      <c r="D8" s="169">
        <v>49715</v>
      </c>
      <c r="E8" s="170"/>
      <c r="F8" s="171">
        <v>43913</v>
      </c>
      <c r="G8" s="172"/>
      <c r="H8" s="173"/>
    </row>
    <row r="9" spans="1:8" x14ac:dyDescent="0.15">
      <c r="A9" s="154" t="s">
        <v>573</v>
      </c>
      <c r="B9" s="159"/>
      <c r="C9" s="160"/>
      <c r="D9" s="161">
        <v>127339</v>
      </c>
      <c r="E9" s="162"/>
      <c r="F9" s="163">
        <v>94081</v>
      </c>
      <c r="G9" s="164"/>
      <c r="H9" s="165"/>
    </row>
    <row r="10" spans="1:8" x14ac:dyDescent="0.15">
      <c r="A10" s="166"/>
      <c r="B10" s="167"/>
      <c r="C10" s="168"/>
      <c r="D10" s="169">
        <v>80448</v>
      </c>
      <c r="E10" s="170"/>
      <c r="F10" s="171">
        <v>48949</v>
      </c>
      <c r="G10" s="172"/>
      <c r="H10" s="173"/>
    </row>
    <row r="11" spans="1:8" x14ac:dyDescent="0.15">
      <c r="A11" s="154" t="s">
        <v>574</v>
      </c>
      <c r="B11" s="159"/>
      <c r="C11" s="160"/>
      <c r="D11" s="161">
        <v>146490</v>
      </c>
      <c r="E11" s="162"/>
      <c r="F11" s="163">
        <v>92632</v>
      </c>
      <c r="G11" s="164"/>
      <c r="H11" s="165"/>
    </row>
    <row r="12" spans="1:8" x14ac:dyDescent="0.15">
      <c r="A12" s="166"/>
      <c r="B12" s="167"/>
      <c r="C12" s="174"/>
      <c r="D12" s="169">
        <v>75177</v>
      </c>
      <c r="E12" s="170"/>
      <c r="F12" s="171">
        <v>47978</v>
      </c>
      <c r="G12" s="172"/>
      <c r="H12" s="173"/>
    </row>
    <row r="13" spans="1:8" x14ac:dyDescent="0.15">
      <c r="A13" s="154"/>
      <c r="B13" s="159"/>
      <c r="C13" s="175"/>
      <c r="D13" s="176">
        <v>129583</v>
      </c>
      <c r="E13" s="177"/>
      <c r="F13" s="178">
        <v>88827</v>
      </c>
      <c r="G13" s="179"/>
      <c r="H13" s="165"/>
    </row>
    <row r="14" spans="1:8" x14ac:dyDescent="0.15">
      <c r="A14" s="166"/>
      <c r="B14" s="167"/>
      <c r="C14" s="168"/>
      <c r="D14" s="169">
        <v>71806</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2.86</v>
      </c>
      <c r="C19" s="180">
        <f>ROUND(VALUE(SUBSTITUTE(実質収支比率等に係る経年分析!G$48,"▲","-")),2)</f>
        <v>2.91</v>
      </c>
      <c r="D19" s="180">
        <f>ROUND(VALUE(SUBSTITUTE(実質収支比率等に係る経年分析!H$48,"▲","-")),2)</f>
        <v>2.12</v>
      </c>
      <c r="E19" s="180">
        <f>ROUND(VALUE(SUBSTITUTE(実質収支比率等に係る経年分析!I$48,"▲","-")),2)</f>
        <v>2.2799999999999998</v>
      </c>
      <c r="F19" s="180">
        <f>ROUND(VALUE(SUBSTITUTE(実質収支比率等に係る経年分析!J$48,"▲","-")),2)</f>
        <v>1</v>
      </c>
    </row>
    <row r="20" spans="1:11" x14ac:dyDescent="0.15">
      <c r="A20" s="180" t="s">
        <v>54</v>
      </c>
      <c r="B20" s="180">
        <f>ROUND(VALUE(SUBSTITUTE(実質収支比率等に係る経年分析!F$47,"▲","-")),2)</f>
        <v>20.53</v>
      </c>
      <c r="C20" s="180">
        <f>ROUND(VALUE(SUBSTITUTE(実質収支比率等に係る経年分析!G$47,"▲","-")),2)</f>
        <v>20.82</v>
      </c>
      <c r="D20" s="180">
        <f>ROUND(VALUE(SUBSTITUTE(実質収支比率等に係る経年分析!H$47,"▲","-")),2)</f>
        <v>21.11</v>
      </c>
      <c r="E20" s="180">
        <f>ROUND(VALUE(SUBSTITUTE(実質収支比率等に係る経年分析!I$47,"▲","-")),2)</f>
        <v>21.64</v>
      </c>
      <c r="F20" s="180">
        <f>ROUND(VALUE(SUBSTITUTE(実質収支比率等に係る経年分析!J$47,"▲","-")),2)</f>
        <v>21.51</v>
      </c>
    </row>
    <row r="21" spans="1:11" x14ac:dyDescent="0.15">
      <c r="A21" s="180" t="s">
        <v>55</v>
      </c>
      <c r="B21" s="180">
        <f>IF(ISNUMBER(VALUE(SUBSTITUTE(実質収支比率等に係る経年分析!F$49,"▲","-"))),ROUND(VALUE(SUBSTITUTE(実質収支比率等に係る経年分析!F$49,"▲","-")),2),NA())</f>
        <v>6.61</v>
      </c>
      <c r="C21" s="180">
        <f>IF(ISNUMBER(VALUE(SUBSTITUTE(実質収支比率等に係る経年分析!G$49,"▲","-"))),ROUND(VALUE(SUBSTITUTE(実質収支比率等に係る経年分析!G$49,"▲","-")),2),NA())</f>
        <v>5.3</v>
      </c>
      <c r="D21" s="180">
        <f>IF(ISNUMBER(VALUE(SUBSTITUTE(実質収支比率等に係る経年分析!H$49,"▲","-"))),ROUND(VALUE(SUBSTITUTE(実質収支比率等に係る経年分析!H$49,"▲","-")),2),NA())</f>
        <v>5.29</v>
      </c>
      <c r="E21" s="180">
        <f>IF(ISNUMBER(VALUE(SUBSTITUTE(実質収支比率等に係る経年分析!I$49,"▲","-"))),ROUND(VALUE(SUBSTITUTE(実質収支比率等に係る経年分析!I$49,"▲","-")),2),NA())</f>
        <v>7.09</v>
      </c>
      <c r="F21" s="180">
        <f>IF(ISNUMBER(VALUE(SUBSTITUTE(実質収支比率等に係る経年分析!J$49,"▲","-"))),ROUND(VALUE(SUBSTITUTE(実質収支比率等に係る経年分析!J$49,"▲","-")),2),NA())</f>
        <v>5.58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x14ac:dyDescent="0.15">
      <c r="A31" s="181" t="str">
        <f>IF(連結実質赤字比率に係る赤字・黒字の構成分析!C$39="",NA(),連結実質赤字比率に係る赤字・黒字の構成分析!C$39)</f>
        <v>宅地開発事業特別会計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1.1399999999999999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v>
      </c>
    </row>
    <row r="34" spans="1:16" x14ac:dyDescent="0.15">
      <c r="A34" s="181" t="str">
        <f>IF(連結実質赤字比率に係る赤字・黒字の構成分析!C$36="",NA(),連結実質赤字比率に係る赤字・黒字の構成分析!C$36)</f>
        <v>交通船事業会計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1.57</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8.4499999999999993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3244</v>
      </c>
      <c r="E42" s="182"/>
      <c r="F42" s="182"/>
      <c r="G42" s="182">
        <f>'実質公債費比率（分子）の構造'!L$52</f>
        <v>3253</v>
      </c>
      <c r="H42" s="182"/>
      <c r="I42" s="182"/>
      <c r="J42" s="182">
        <f>'実質公債費比率（分子）の構造'!M$52</f>
        <v>3212</v>
      </c>
      <c r="K42" s="182"/>
      <c r="L42" s="182"/>
      <c r="M42" s="182">
        <f>'実質公債費比率（分子）の構造'!N$52</f>
        <v>3120</v>
      </c>
      <c r="N42" s="182"/>
      <c r="O42" s="182"/>
      <c r="P42" s="182">
        <f>'実質公債費比率（分子）の構造'!O$52</f>
        <v>3065</v>
      </c>
    </row>
    <row r="43" spans="1:16" x14ac:dyDescent="0.15">
      <c r="A43" s="182" t="s">
        <v>63</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2</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408</v>
      </c>
      <c r="C45" s="182"/>
      <c r="D45" s="182"/>
      <c r="E45" s="182">
        <f>'実質公債費比率（分子）の構造'!L$49</f>
        <v>408</v>
      </c>
      <c r="F45" s="182"/>
      <c r="G45" s="182"/>
      <c r="H45" s="182">
        <f>'実質公債費比率（分子）の構造'!M$49</f>
        <v>305</v>
      </c>
      <c r="I45" s="182"/>
      <c r="J45" s="182"/>
      <c r="K45" s="182">
        <f>'実質公債費比率（分子）の構造'!N$49</f>
        <v>55</v>
      </c>
      <c r="L45" s="182"/>
      <c r="M45" s="182"/>
      <c r="N45" s="182">
        <f>'実質公債費比率（分子）の構造'!O$49</f>
        <v>1</v>
      </c>
      <c r="O45" s="182"/>
      <c r="P45" s="182"/>
    </row>
    <row r="46" spans="1:16" x14ac:dyDescent="0.15">
      <c r="A46" s="182" t="s">
        <v>66</v>
      </c>
      <c r="B46" s="182">
        <f>'実質公債費比率（分子）の構造'!K$48</f>
        <v>328</v>
      </c>
      <c r="C46" s="182"/>
      <c r="D46" s="182"/>
      <c r="E46" s="182">
        <f>'実質公債費比率（分子）の構造'!L$48</f>
        <v>323</v>
      </c>
      <c r="F46" s="182"/>
      <c r="G46" s="182"/>
      <c r="H46" s="182">
        <f>'実質公債費比率（分子）の構造'!M$48</f>
        <v>321</v>
      </c>
      <c r="I46" s="182"/>
      <c r="J46" s="182"/>
      <c r="K46" s="182">
        <f>'実質公債費比率（分子）の構造'!N$48</f>
        <v>351</v>
      </c>
      <c r="L46" s="182"/>
      <c r="M46" s="182"/>
      <c r="N46" s="182">
        <f>'実質公債費比率（分子）の構造'!O$48</f>
        <v>306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3132</v>
      </c>
      <c r="C49" s="182"/>
      <c r="D49" s="182"/>
      <c r="E49" s="182">
        <f>'実質公債費比率（分子）の構造'!L$45</f>
        <v>3103</v>
      </c>
      <c r="F49" s="182"/>
      <c r="G49" s="182"/>
      <c r="H49" s="182">
        <f>'実質公債費比率（分子）の構造'!M$45</f>
        <v>3144</v>
      </c>
      <c r="I49" s="182"/>
      <c r="J49" s="182"/>
      <c r="K49" s="182">
        <f>'実質公債費比率（分子）の構造'!N$45</f>
        <v>3009</v>
      </c>
      <c r="L49" s="182"/>
      <c r="M49" s="182"/>
      <c r="N49" s="182">
        <f>'実質公債費比率（分子）の構造'!O$45</f>
        <v>2827</v>
      </c>
      <c r="O49" s="182"/>
      <c r="P49" s="182"/>
    </row>
    <row r="50" spans="1:16" x14ac:dyDescent="0.15">
      <c r="A50" s="182" t="s">
        <v>70</v>
      </c>
      <c r="B50" s="182" t="e">
        <f>NA()</f>
        <v>#N/A</v>
      </c>
      <c r="C50" s="182">
        <f>IF(ISNUMBER('実質公債費比率（分子）の構造'!K$53),'実質公債費比率（分子）の構造'!K$53,NA())</f>
        <v>626</v>
      </c>
      <c r="D50" s="182" t="e">
        <f>NA()</f>
        <v>#N/A</v>
      </c>
      <c r="E50" s="182" t="e">
        <f>NA()</f>
        <v>#N/A</v>
      </c>
      <c r="F50" s="182">
        <f>IF(ISNUMBER('実質公債費比率（分子）の構造'!L$53),'実質公債費比率（分子）の構造'!L$53,NA())</f>
        <v>584</v>
      </c>
      <c r="G50" s="182" t="e">
        <f>NA()</f>
        <v>#N/A</v>
      </c>
      <c r="H50" s="182" t="e">
        <f>NA()</f>
        <v>#N/A</v>
      </c>
      <c r="I50" s="182">
        <f>IF(ISNUMBER('実質公債費比率（分子）の構造'!M$53),'実質公債費比率（分子）の構造'!M$53,NA())</f>
        <v>559</v>
      </c>
      <c r="J50" s="182" t="e">
        <f>NA()</f>
        <v>#N/A</v>
      </c>
      <c r="K50" s="182" t="e">
        <f>NA()</f>
        <v>#N/A</v>
      </c>
      <c r="L50" s="182">
        <f>IF(ISNUMBER('実質公債費比率（分子）の構造'!N$53),'実質公債費比率（分子）の構造'!N$53,NA())</f>
        <v>296</v>
      </c>
      <c r="M50" s="182" t="e">
        <f>NA()</f>
        <v>#N/A</v>
      </c>
      <c r="N50" s="182" t="e">
        <f>NA()</f>
        <v>#N/A</v>
      </c>
      <c r="O50" s="182">
        <f>IF(ISNUMBER('実質公債費比率（分子）の構造'!O$53),'実質公債費比率（分子）の構造'!O$53,NA())</f>
        <v>70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25346</v>
      </c>
      <c r="E56" s="181"/>
      <c r="F56" s="181"/>
      <c r="G56" s="181">
        <f>'将来負担比率（分子）の構造'!J$52</f>
        <v>25025</v>
      </c>
      <c r="H56" s="181"/>
      <c r="I56" s="181"/>
      <c r="J56" s="181">
        <f>'将来負担比率（分子）の構造'!K$52</f>
        <v>24368</v>
      </c>
      <c r="K56" s="181"/>
      <c r="L56" s="181"/>
      <c r="M56" s="181">
        <f>'将来負担比率（分子）の構造'!L$52</f>
        <v>23497</v>
      </c>
      <c r="N56" s="181"/>
      <c r="O56" s="181"/>
      <c r="P56" s="181">
        <f>'将来負担比率（分子）の構造'!M$52</f>
        <v>23806</v>
      </c>
    </row>
    <row r="57" spans="1:16" x14ac:dyDescent="0.15">
      <c r="A57" s="181" t="s">
        <v>41</v>
      </c>
      <c r="B57" s="181"/>
      <c r="C57" s="181"/>
      <c r="D57" s="181">
        <f>'将来負担比率（分子）の構造'!I$51</f>
        <v>833</v>
      </c>
      <c r="E57" s="181"/>
      <c r="F57" s="181"/>
      <c r="G57" s="181">
        <f>'将来負担比率（分子）の構造'!J$51</f>
        <v>731</v>
      </c>
      <c r="H57" s="181"/>
      <c r="I57" s="181"/>
      <c r="J57" s="181">
        <f>'将来負担比率（分子）の構造'!K$51</f>
        <v>706</v>
      </c>
      <c r="K57" s="181"/>
      <c r="L57" s="181"/>
      <c r="M57" s="181">
        <f>'将来負担比率（分子）の構造'!L$51</f>
        <v>703</v>
      </c>
      <c r="N57" s="181"/>
      <c r="O57" s="181"/>
      <c r="P57" s="181">
        <f>'将来負担比率（分子）の構造'!M$51</f>
        <v>725</v>
      </c>
    </row>
    <row r="58" spans="1:16" x14ac:dyDescent="0.15">
      <c r="A58" s="181" t="s">
        <v>40</v>
      </c>
      <c r="B58" s="181"/>
      <c r="C58" s="181"/>
      <c r="D58" s="181">
        <f>'将来負担比率（分子）の構造'!I$50</f>
        <v>13142</v>
      </c>
      <c r="E58" s="181"/>
      <c r="F58" s="181"/>
      <c r="G58" s="181">
        <f>'将来負担比率（分子）の構造'!J$50</f>
        <v>13574</v>
      </c>
      <c r="H58" s="181"/>
      <c r="I58" s="181"/>
      <c r="J58" s="181">
        <f>'将来負担比率（分子）の構造'!K$50</f>
        <v>13141</v>
      </c>
      <c r="K58" s="181"/>
      <c r="L58" s="181"/>
      <c r="M58" s="181">
        <f>'将来負担比率（分子）の構造'!L$50</f>
        <v>12555</v>
      </c>
      <c r="N58" s="181"/>
      <c r="O58" s="181"/>
      <c r="P58" s="181">
        <f>'将来負担比率（分子）の構造'!M$50</f>
        <v>12844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17</v>
      </c>
      <c r="C61" s="181"/>
      <c r="D61" s="181"/>
      <c r="E61" s="181">
        <f>'将来負担比率（分子）の構造'!J$46</f>
        <v>110</v>
      </c>
      <c r="F61" s="181"/>
      <c r="G61" s="181"/>
      <c r="H61" s="181">
        <f>'将来負担比率（分子）の構造'!K$46</f>
        <v>14</v>
      </c>
      <c r="I61" s="181"/>
      <c r="J61" s="181"/>
      <c r="K61" s="181">
        <f>'将来負担比率（分子）の構造'!L$46</f>
        <v>13</v>
      </c>
      <c r="L61" s="181"/>
      <c r="M61" s="181"/>
      <c r="N61" s="181">
        <f>'将来負担比率（分子）の構造'!M$46</f>
        <v>12</v>
      </c>
      <c r="O61" s="181"/>
      <c r="P61" s="181"/>
    </row>
    <row r="62" spans="1:16" x14ac:dyDescent="0.15">
      <c r="A62" s="181" t="s">
        <v>34</v>
      </c>
      <c r="B62" s="181">
        <f>'将来負担比率（分子）の構造'!I$45</f>
        <v>3462</v>
      </c>
      <c r="C62" s="181"/>
      <c r="D62" s="181"/>
      <c r="E62" s="181">
        <f>'将来負担比率（分子）の構造'!J$45</f>
        <v>3481</v>
      </c>
      <c r="F62" s="181"/>
      <c r="G62" s="181"/>
      <c r="H62" s="181">
        <f>'将来負担比率（分子）の構造'!K$45</f>
        <v>3273</v>
      </c>
      <c r="I62" s="181"/>
      <c r="J62" s="181"/>
      <c r="K62" s="181">
        <f>'将来負担比率（分子）の構造'!L$45</f>
        <v>3184</v>
      </c>
      <c r="L62" s="181"/>
      <c r="M62" s="181"/>
      <c r="N62" s="181">
        <f>'将来負担比率（分子）の構造'!M$45</f>
        <v>3079</v>
      </c>
      <c r="O62" s="181"/>
      <c r="P62" s="181"/>
    </row>
    <row r="63" spans="1:16" x14ac:dyDescent="0.15">
      <c r="A63" s="181" t="s">
        <v>33</v>
      </c>
      <c r="B63" s="181">
        <f>'将来負担比率（分子）の構造'!I$44</f>
        <v>754</v>
      </c>
      <c r="C63" s="181"/>
      <c r="D63" s="181"/>
      <c r="E63" s="181">
        <f>'将来負担比率（分子）の構造'!J$44</f>
        <v>589</v>
      </c>
      <c r="F63" s="181"/>
      <c r="G63" s="181"/>
      <c r="H63" s="181">
        <f>'将来負担比率（分子）の構造'!K$44</f>
        <v>816</v>
      </c>
      <c r="I63" s="181"/>
      <c r="J63" s="181"/>
      <c r="K63" s="181">
        <f>'将来負担比率（分子）の構造'!L$44</f>
        <v>770</v>
      </c>
      <c r="L63" s="181"/>
      <c r="M63" s="181"/>
      <c r="N63" s="181">
        <f>'将来負担比率（分子）の構造'!M$44</f>
        <v>770</v>
      </c>
      <c r="O63" s="181"/>
      <c r="P63" s="181"/>
    </row>
    <row r="64" spans="1:16" x14ac:dyDescent="0.15">
      <c r="A64" s="181" t="s">
        <v>32</v>
      </c>
      <c r="B64" s="181">
        <f>'将来負担比率（分子）の構造'!I$43</f>
        <v>3598</v>
      </c>
      <c r="C64" s="181"/>
      <c r="D64" s="181"/>
      <c r="E64" s="181">
        <f>'将来負担比率（分子）の構造'!J$43</f>
        <v>3445</v>
      </c>
      <c r="F64" s="181"/>
      <c r="G64" s="181"/>
      <c r="H64" s="181">
        <f>'将来負担比率（分子）の構造'!K$43</f>
        <v>3162</v>
      </c>
      <c r="I64" s="181"/>
      <c r="J64" s="181"/>
      <c r="K64" s="181">
        <f>'将来負担比率（分子）の構造'!L$43</f>
        <v>3049</v>
      </c>
      <c r="L64" s="181"/>
      <c r="M64" s="181"/>
      <c r="N64" s="181">
        <f>'将来負担比率（分子）の構造'!M$43</f>
        <v>2864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28336</v>
      </c>
      <c r="C66" s="181"/>
      <c r="D66" s="181"/>
      <c r="E66" s="181">
        <f>'将来負担比率（分子）の構造'!J$41</f>
        <v>28016</v>
      </c>
      <c r="F66" s="181"/>
      <c r="G66" s="181"/>
      <c r="H66" s="181">
        <f>'将来負担比率（分子）の構造'!K$41</f>
        <v>26734</v>
      </c>
      <c r="I66" s="181"/>
      <c r="J66" s="181"/>
      <c r="K66" s="181">
        <f>'将来負担比率（分子）の構造'!L$41</f>
        <v>26021</v>
      </c>
      <c r="L66" s="181"/>
      <c r="M66" s="181"/>
      <c r="N66" s="181">
        <f>'将来負担比率（分子）の構造'!M$41</f>
        <v>26852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2809</v>
      </c>
      <c r="C72" s="185">
        <f>基金残高に係る経年分析!G55</f>
        <v>2813</v>
      </c>
      <c r="D72" s="185">
        <f>基金残高に係る経年分析!H55</f>
        <v>2818</v>
      </c>
    </row>
    <row r="73" spans="1:16" x14ac:dyDescent="0.15">
      <c r="A73" s="184" t="s">
        <v>77</v>
      </c>
      <c r="B73" s="185">
        <f>基金残高に係る経年分析!F56</f>
        <v>3206</v>
      </c>
      <c r="C73" s="185">
        <f>基金残高に係る経年分析!G56</f>
        <v>2338</v>
      </c>
      <c r="D73" s="185">
        <f>基金残高に係る経年分析!H56</f>
        <v>2492</v>
      </c>
    </row>
    <row r="74" spans="1:16" x14ac:dyDescent="0.15">
      <c r="A74" s="184" t="s">
        <v>78</v>
      </c>
      <c r="B74" s="185">
        <f>基金残高に係る経年分析!F57</f>
        <v>6134</v>
      </c>
      <c r="C74" s="185">
        <f>基金残高に係る経年分析!G57</f>
        <v>6025</v>
      </c>
      <c r="D74" s="185">
        <f>基金残高に係る経年分析!H57</f>
        <v>7027</v>
      </c>
    </row>
  </sheetData>
  <sheetProtection algorithmName="SHA-512" hashValue="iVvNF34o/zg6CI7JpTOuTnYtoCpsUPl+IKxO/FZqbU2QfL6CbswToyfUogzattkbtVvR7ax2jlnFb2Caxvucig==" saltValue="JBDjoL14YFbnEHIP/2fM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25" workbookViewId="0">
      <selection activeCell="AZ70" sqref="AZ70:BD70"/>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2751509</v>
      </c>
      <c r="S5" s="637"/>
      <c r="T5" s="637"/>
      <c r="U5" s="637"/>
      <c r="V5" s="637"/>
      <c r="W5" s="637"/>
      <c r="X5" s="637"/>
      <c r="Y5" s="638"/>
      <c r="Z5" s="639">
        <v>8.6</v>
      </c>
      <c r="AA5" s="639"/>
      <c r="AB5" s="639"/>
      <c r="AC5" s="639"/>
      <c r="AD5" s="640">
        <v>2705174</v>
      </c>
      <c r="AE5" s="640"/>
      <c r="AF5" s="640"/>
      <c r="AG5" s="640"/>
      <c r="AH5" s="640"/>
      <c r="AI5" s="640"/>
      <c r="AJ5" s="640"/>
      <c r="AK5" s="640"/>
      <c r="AL5" s="641">
        <v>21.2</v>
      </c>
      <c r="AM5" s="642"/>
      <c r="AN5" s="642"/>
      <c r="AO5" s="643"/>
      <c r="AP5" s="633" t="s">
        <v>226</v>
      </c>
      <c r="AQ5" s="634"/>
      <c r="AR5" s="634"/>
      <c r="AS5" s="634"/>
      <c r="AT5" s="634"/>
      <c r="AU5" s="634"/>
      <c r="AV5" s="634"/>
      <c r="AW5" s="634"/>
      <c r="AX5" s="634"/>
      <c r="AY5" s="634"/>
      <c r="AZ5" s="634"/>
      <c r="BA5" s="634"/>
      <c r="BB5" s="634"/>
      <c r="BC5" s="634"/>
      <c r="BD5" s="634"/>
      <c r="BE5" s="634"/>
      <c r="BF5" s="635"/>
      <c r="BG5" s="647">
        <v>2689468</v>
      </c>
      <c r="BH5" s="648"/>
      <c r="BI5" s="648"/>
      <c r="BJ5" s="648"/>
      <c r="BK5" s="648"/>
      <c r="BL5" s="648"/>
      <c r="BM5" s="648"/>
      <c r="BN5" s="649"/>
      <c r="BO5" s="650">
        <v>97.7</v>
      </c>
      <c r="BP5" s="650"/>
      <c r="BQ5" s="650"/>
      <c r="BR5" s="650"/>
      <c r="BS5" s="651">
        <v>12260</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207308</v>
      </c>
      <c r="S6" s="648"/>
      <c r="T6" s="648"/>
      <c r="U6" s="648"/>
      <c r="V6" s="648"/>
      <c r="W6" s="648"/>
      <c r="X6" s="648"/>
      <c r="Y6" s="649"/>
      <c r="Z6" s="650">
        <v>0.7</v>
      </c>
      <c r="AA6" s="650"/>
      <c r="AB6" s="650"/>
      <c r="AC6" s="650"/>
      <c r="AD6" s="651">
        <v>207308</v>
      </c>
      <c r="AE6" s="651"/>
      <c r="AF6" s="651"/>
      <c r="AG6" s="651"/>
      <c r="AH6" s="651"/>
      <c r="AI6" s="651"/>
      <c r="AJ6" s="651"/>
      <c r="AK6" s="651"/>
      <c r="AL6" s="652">
        <v>1.6</v>
      </c>
      <c r="AM6" s="653"/>
      <c r="AN6" s="653"/>
      <c r="AO6" s="654"/>
      <c r="AP6" s="644" t="s">
        <v>231</v>
      </c>
      <c r="AQ6" s="645"/>
      <c r="AR6" s="645"/>
      <c r="AS6" s="645"/>
      <c r="AT6" s="645"/>
      <c r="AU6" s="645"/>
      <c r="AV6" s="645"/>
      <c r="AW6" s="645"/>
      <c r="AX6" s="645"/>
      <c r="AY6" s="645"/>
      <c r="AZ6" s="645"/>
      <c r="BA6" s="645"/>
      <c r="BB6" s="645"/>
      <c r="BC6" s="645"/>
      <c r="BD6" s="645"/>
      <c r="BE6" s="645"/>
      <c r="BF6" s="646"/>
      <c r="BG6" s="647">
        <v>2689468</v>
      </c>
      <c r="BH6" s="648"/>
      <c r="BI6" s="648"/>
      <c r="BJ6" s="648"/>
      <c r="BK6" s="648"/>
      <c r="BL6" s="648"/>
      <c r="BM6" s="648"/>
      <c r="BN6" s="649"/>
      <c r="BO6" s="650">
        <v>97.7</v>
      </c>
      <c r="BP6" s="650"/>
      <c r="BQ6" s="650"/>
      <c r="BR6" s="650"/>
      <c r="BS6" s="651">
        <v>12260</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168601</v>
      </c>
      <c r="CS6" s="648"/>
      <c r="CT6" s="648"/>
      <c r="CU6" s="648"/>
      <c r="CV6" s="648"/>
      <c r="CW6" s="648"/>
      <c r="CX6" s="648"/>
      <c r="CY6" s="649"/>
      <c r="CZ6" s="641">
        <v>0.5</v>
      </c>
      <c r="DA6" s="642"/>
      <c r="DB6" s="642"/>
      <c r="DC6" s="661"/>
      <c r="DD6" s="656" t="s">
        <v>128</v>
      </c>
      <c r="DE6" s="648"/>
      <c r="DF6" s="648"/>
      <c r="DG6" s="648"/>
      <c r="DH6" s="648"/>
      <c r="DI6" s="648"/>
      <c r="DJ6" s="648"/>
      <c r="DK6" s="648"/>
      <c r="DL6" s="648"/>
      <c r="DM6" s="648"/>
      <c r="DN6" s="648"/>
      <c r="DO6" s="648"/>
      <c r="DP6" s="649"/>
      <c r="DQ6" s="656">
        <v>168601</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1713</v>
      </c>
      <c r="S7" s="648"/>
      <c r="T7" s="648"/>
      <c r="U7" s="648"/>
      <c r="V7" s="648"/>
      <c r="W7" s="648"/>
      <c r="X7" s="648"/>
      <c r="Y7" s="649"/>
      <c r="Z7" s="650">
        <v>0</v>
      </c>
      <c r="AA7" s="650"/>
      <c r="AB7" s="650"/>
      <c r="AC7" s="650"/>
      <c r="AD7" s="651">
        <v>1713</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1120886</v>
      </c>
      <c r="BH7" s="648"/>
      <c r="BI7" s="648"/>
      <c r="BJ7" s="648"/>
      <c r="BK7" s="648"/>
      <c r="BL7" s="648"/>
      <c r="BM7" s="648"/>
      <c r="BN7" s="649"/>
      <c r="BO7" s="650">
        <v>40.700000000000003</v>
      </c>
      <c r="BP7" s="650"/>
      <c r="BQ7" s="650"/>
      <c r="BR7" s="650"/>
      <c r="BS7" s="651">
        <v>12260</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8145239</v>
      </c>
      <c r="CS7" s="648"/>
      <c r="CT7" s="648"/>
      <c r="CU7" s="648"/>
      <c r="CV7" s="648"/>
      <c r="CW7" s="648"/>
      <c r="CX7" s="648"/>
      <c r="CY7" s="649"/>
      <c r="CZ7" s="650">
        <v>26</v>
      </c>
      <c r="DA7" s="650"/>
      <c r="DB7" s="650"/>
      <c r="DC7" s="650"/>
      <c r="DD7" s="656">
        <v>369109</v>
      </c>
      <c r="DE7" s="648"/>
      <c r="DF7" s="648"/>
      <c r="DG7" s="648"/>
      <c r="DH7" s="648"/>
      <c r="DI7" s="648"/>
      <c r="DJ7" s="648"/>
      <c r="DK7" s="648"/>
      <c r="DL7" s="648"/>
      <c r="DM7" s="648"/>
      <c r="DN7" s="648"/>
      <c r="DO7" s="648"/>
      <c r="DP7" s="649"/>
      <c r="DQ7" s="656">
        <v>2346813</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6127</v>
      </c>
      <c r="S8" s="648"/>
      <c r="T8" s="648"/>
      <c r="U8" s="648"/>
      <c r="V8" s="648"/>
      <c r="W8" s="648"/>
      <c r="X8" s="648"/>
      <c r="Y8" s="649"/>
      <c r="Z8" s="650">
        <v>0</v>
      </c>
      <c r="AA8" s="650"/>
      <c r="AB8" s="650"/>
      <c r="AC8" s="650"/>
      <c r="AD8" s="651">
        <v>6127</v>
      </c>
      <c r="AE8" s="651"/>
      <c r="AF8" s="651"/>
      <c r="AG8" s="651"/>
      <c r="AH8" s="651"/>
      <c r="AI8" s="651"/>
      <c r="AJ8" s="651"/>
      <c r="AK8" s="651"/>
      <c r="AL8" s="652">
        <v>0</v>
      </c>
      <c r="AM8" s="653"/>
      <c r="AN8" s="653"/>
      <c r="AO8" s="654"/>
      <c r="AP8" s="644" t="s">
        <v>237</v>
      </c>
      <c r="AQ8" s="645"/>
      <c r="AR8" s="645"/>
      <c r="AS8" s="645"/>
      <c r="AT8" s="645"/>
      <c r="AU8" s="645"/>
      <c r="AV8" s="645"/>
      <c r="AW8" s="645"/>
      <c r="AX8" s="645"/>
      <c r="AY8" s="645"/>
      <c r="AZ8" s="645"/>
      <c r="BA8" s="645"/>
      <c r="BB8" s="645"/>
      <c r="BC8" s="645"/>
      <c r="BD8" s="645"/>
      <c r="BE8" s="645"/>
      <c r="BF8" s="646"/>
      <c r="BG8" s="647">
        <v>48944</v>
      </c>
      <c r="BH8" s="648"/>
      <c r="BI8" s="648"/>
      <c r="BJ8" s="648"/>
      <c r="BK8" s="648"/>
      <c r="BL8" s="648"/>
      <c r="BM8" s="648"/>
      <c r="BN8" s="649"/>
      <c r="BO8" s="650">
        <v>1.8</v>
      </c>
      <c r="BP8" s="650"/>
      <c r="BQ8" s="650"/>
      <c r="BR8" s="650"/>
      <c r="BS8" s="656" t="s">
        <v>128</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7037160</v>
      </c>
      <c r="CS8" s="648"/>
      <c r="CT8" s="648"/>
      <c r="CU8" s="648"/>
      <c r="CV8" s="648"/>
      <c r="CW8" s="648"/>
      <c r="CX8" s="648"/>
      <c r="CY8" s="649"/>
      <c r="CZ8" s="650">
        <v>22.5</v>
      </c>
      <c r="DA8" s="650"/>
      <c r="DB8" s="650"/>
      <c r="DC8" s="650"/>
      <c r="DD8" s="656">
        <v>211447</v>
      </c>
      <c r="DE8" s="648"/>
      <c r="DF8" s="648"/>
      <c r="DG8" s="648"/>
      <c r="DH8" s="648"/>
      <c r="DI8" s="648"/>
      <c r="DJ8" s="648"/>
      <c r="DK8" s="648"/>
      <c r="DL8" s="648"/>
      <c r="DM8" s="648"/>
      <c r="DN8" s="648"/>
      <c r="DO8" s="648"/>
      <c r="DP8" s="649"/>
      <c r="DQ8" s="656">
        <v>3132732</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7835</v>
      </c>
      <c r="S9" s="648"/>
      <c r="T9" s="648"/>
      <c r="U9" s="648"/>
      <c r="V9" s="648"/>
      <c r="W9" s="648"/>
      <c r="X9" s="648"/>
      <c r="Y9" s="649"/>
      <c r="Z9" s="650">
        <v>0</v>
      </c>
      <c r="AA9" s="650"/>
      <c r="AB9" s="650"/>
      <c r="AC9" s="650"/>
      <c r="AD9" s="651">
        <v>7835</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963564</v>
      </c>
      <c r="BH9" s="648"/>
      <c r="BI9" s="648"/>
      <c r="BJ9" s="648"/>
      <c r="BK9" s="648"/>
      <c r="BL9" s="648"/>
      <c r="BM9" s="648"/>
      <c r="BN9" s="649"/>
      <c r="BO9" s="650">
        <v>35</v>
      </c>
      <c r="BP9" s="650"/>
      <c r="BQ9" s="650"/>
      <c r="BR9" s="650"/>
      <c r="BS9" s="656" t="s">
        <v>137</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2348944</v>
      </c>
      <c r="CS9" s="648"/>
      <c r="CT9" s="648"/>
      <c r="CU9" s="648"/>
      <c r="CV9" s="648"/>
      <c r="CW9" s="648"/>
      <c r="CX9" s="648"/>
      <c r="CY9" s="649"/>
      <c r="CZ9" s="650">
        <v>7.5</v>
      </c>
      <c r="DA9" s="650"/>
      <c r="DB9" s="650"/>
      <c r="DC9" s="650"/>
      <c r="DD9" s="656">
        <v>119919</v>
      </c>
      <c r="DE9" s="648"/>
      <c r="DF9" s="648"/>
      <c r="DG9" s="648"/>
      <c r="DH9" s="648"/>
      <c r="DI9" s="648"/>
      <c r="DJ9" s="648"/>
      <c r="DK9" s="648"/>
      <c r="DL9" s="648"/>
      <c r="DM9" s="648"/>
      <c r="DN9" s="648"/>
      <c r="DO9" s="648"/>
      <c r="DP9" s="649"/>
      <c r="DQ9" s="656">
        <v>1951514</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243</v>
      </c>
      <c r="AA10" s="650"/>
      <c r="AB10" s="650"/>
      <c r="AC10" s="650"/>
      <c r="AD10" s="651" t="s">
        <v>137</v>
      </c>
      <c r="AE10" s="651"/>
      <c r="AF10" s="651"/>
      <c r="AG10" s="651"/>
      <c r="AH10" s="651"/>
      <c r="AI10" s="651"/>
      <c r="AJ10" s="651"/>
      <c r="AK10" s="651"/>
      <c r="AL10" s="652" t="s">
        <v>128</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55972</v>
      </c>
      <c r="BH10" s="648"/>
      <c r="BI10" s="648"/>
      <c r="BJ10" s="648"/>
      <c r="BK10" s="648"/>
      <c r="BL10" s="648"/>
      <c r="BM10" s="648"/>
      <c r="BN10" s="649"/>
      <c r="BO10" s="650">
        <v>2</v>
      </c>
      <c r="BP10" s="650"/>
      <c r="BQ10" s="650"/>
      <c r="BR10" s="650"/>
      <c r="BS10" s="656" t="s">
        <v>128</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12548</v>
      </c>
      <c r="CS10" s="648"/>
      <c r="CT10" s="648"/>
      <c r="CU10" s="648"/>
      <c r="CV10" s="648"/>
      <c r="CW10" s="648"/>
      <c r="CX10" s="648"/>
      <c r="CY10" s="649"/>
      <c r="CZ10" s="650">
        <v>0</v>
      </c>
      <c r="DA10" s="650"/>
      <c r="DB10" s="650"/>
      <c r="DC10" s="650"/>
      <c r="DD10" s="656" t="s">
        <v>137</v>
      </c>
      <c r="DE10" s="648"/>
      <c r="DF10" s="648"/>
      <c r="DG10" s="648"/>
      <c r="DH10" s="648"/>
      <c r="DI10" s="648"/>
      <c r="DJ10" s="648"/>
      <c r="DK10" s="648"/>
      <c r="DL10" s="648"/>
      <c r="DM10" s="648"/>
      <c r="DN10" s="648"/>
      <c r="DO10" s="648"/>
      <c r="DP10" s="649"/>
      <c r="DQ10" s="656">
        <v>12548</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661107</v>
      </c>
      <c r="S11" s="648"/>
      <c r="T11" s="648"/>
      <c r="U11" s="648"/>
      <c r="V11" s="648"/>
      <c r="W11" s="648"/>
      <c r="X11" s="648"/>
      <c r="Y11" s="649"/>
      <c r="Z11" s="652">
        <v>2.1</v>
      </c>
      <c r="AA11" s="653"/>
      <c r="AB11" s="653"/>
      <c r="AC11" s="665"/>
      <c r="AD11" s="656">
        <v>661107</v>
      </c>
      <c r="AE11" s="648"/>
      <c r="AF11" s="648"/>
      <c r="AG11" s="648"/>
      <c r="AH11" s="648"/>
      <c r="AI11" s="648"/>
      <c r="AJ11" s="648"/>
      <c r="AK11" s="649"/>
      <c r="AL11" s="652">
        <v>5.2</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52406</v>
      </c>
      <c r="BH11" s="648"/>
      <c r="BI11" s="648"/>
      <c r="BJ11" s="648"/>
      <c r="BK11" s="648"/>
      <c r="BL11" s="648"/>
      <c r="BM11" s="648"/>
      <c r="BN11" s="649"/>
      <c r="BO11" s="650">
        <v>1.9</v>
      </c>
      <c r="BP11" s="650"/>
      <c r="BQ11" s="650"/>
      <c r="BR11" s="650"/>
      <c r="BS11" s="656">
        <v>12260</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2225510</v>
      </c>
      <c r="CS11" s="648"/>
      <c r="CT11" s="648"/>
      <c r="CU11" s="648"/>
      <c r="CV11" s="648"/>
      <c r="CW11" s="648"/>
      <c r="CX11" s="648"/>
      <c r="CY11" s="649"/>
      <c r="CZ11" s="650">
        <v>7.1</v>
      </c>
      <c r="DA11" s="650"/>
      <c r="DB11" s="650"/>
      <c r="DC11" s="650"/>
      <c r="DD11" s="656">
        <v>1330956</v>
      </c>
      <c r="DE11" s="648"/>
      <c r="DF11" s="648"/>
      <c r="DG11" s="648"/>
      <c r="DH11" s="648"/>
      <c r="DI11" s="648"/>
      <c r="DJ11" s="648"/>
      <c r="DK11" s="648"/>
      <c r="DL11" s="648"/>
      <c r="DM11" s="648"/>
      <c r="DN11" s="648"/>
      <c r="DO11" s="648"/>
      <c r="DP11" s="649"/>
      <c r="DQ11" s="656">
        <v>697048</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137</v>
      </c>
      <c r="AA12" s="650"/>
      <c r="AB12" s="650"/>
      <c r="AC12" s="650"/>
      <c r="AD12" s="651" t="s">
        <v>128</v>
      </c>
      <c r="AE12" s="651"/>
      <c r="AF12" s="651"/>
      <c r="AG12" s="651"/>
      <c r="AH12" s="651"/>
      <c r="AI12" s="651"/>
      <c r="AJ12" s="651"/>
      <c r="AK12" s="651"/>
      <c r="AL12" s="652" t="s">
        <v>243</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1232427</v>
      </c>
      <c r="BH12" s="648"/>
      <c r="BI12" s="648"/>
      <c r="BJ12" s="648"/>
      <c r="BK12" s="648"/>
      <c r="BL12" s="648"/>
      <c r="BM12" s="648"/>
      <c r="BN12" s="649"/>
      <c r="BO12" s="650">
        <v>44.8</v>
      </c>
      <c r="BP12" s="650"/>
      <c r="BQ12" s="650"/>
      <c r="BR12" s="650"/>
      <c r="BS12" s="656" t="s">
        <v>137</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1649196</v>
      </c>
      <c r="CS12" s="648"/>
      <c r="CT12" s="648"/>
      <c r="CU12" s="648"/>
      <c r="CV12" s="648"/>
      <c r="CW12" s="648"/>
      <c r="CX12" s="648"/>
      <c r="CY12" s="649"/>
      <c r="CZ12" s="650">
        <v>5.3</v>
      </c>
      <c r="DA12" s="650"/>
      <c r="DB12" s="650"/>
      <c r="DC12" s="650"/>
      <c r="DD12" s="656">
        <v>493686</v>
      </c>
      <c r="DE12" s="648"/>
      <c r="DF12" s="648"/>
      <c r="DG12" s="648"/>
      <c r="DH12" s="648"/>
      <c r="DI12" s="648"/>
      <c r="DJ12" s="648"/>
      <c r="DK12" s="648"/>
      <c r="DL12" s="648"/>
      <c r="DM12" s="648"/>
      <c r="DN12" s="648"/>
      <c r="DO12" s="648"/>
      <c r="DP12" s="649"/>
      <c r="DQ12" s="656">
        <v>787188</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137</v>
      </c>
      <c r="S13" s="648"/>
      <c r="T13" s="648"/>
      <c r="U13" s="648"/>
      <c r="V13" s="648"/>
      <c r="W13" s="648"/>
      <c r="X13" s="648"/>
      <c r="Y13" s="649"/>
      <c r="Z13" s="650" t="s">
        <v>128</v>
      </c>
      <c r="AA13" s="650"/>
      <c r="AB13" s="650"/>
      <c r="AC13" s="650"/>
      <c r="AD13" s="651" t="s">
        <v>243</v>
      </c>
      <c r="AE13" s="651"/>
      <c r="AF13" s="651"/>
      <c r="AG13" s="651"/>
      <c r="AH13" s="651"/>
      <c r="AI13" s="651"/>
      <c r="AJ13" s="651"/>
      <c r="AK13" s="651"/>
      <c r="AL13" s="652" t="s">
        <v>128</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1225108</v>
      </c>
      <c r="BH13" s="648"/>
      <c r="BI13" s="648"/>
      <c r="BJ13" s="648"/>
      <c r="BK13" s="648"/>
      <c r="BL13" s="648"/>
      <c r="BM13" s="648"/>
      <c r="BN13" s="649"/>
      <c r="BO13" s="650">
        <v>44.5</v>
      </c>
      <c r="BP13" s="650"/>
      <c r="BQ13" s="650"/>
      <c r="BR13" s="650"/>
      <c r="BS13" s="656" t="s">
        <v>128</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1639825</v>
      </c>
      <c r="CS13" s="648"/>
      <c r="CT13" s="648"/>
      <c r="CU13" s="648"/>
      <c r="CV13" s="648"/>
      <c r="CW13" s="648"/>
      <c r="CX13" s="648"/>
      <c r="CY13" s="649"/>
      <c r="CZ13" s="650">
        <v>5.2</v>
      </c>
      <c r="DA13" s="650"/>
      <c r="DB13" s="650"/>
      <c r="DC13" s="650"/>
      <c r="DD13" s="656">
        <v>1245083</v>
      </c>
      <c r="DE13" s="648"/>
      <c r="DF13" s="648"/>
      <c r="DG13" s="648"/>
      <c r="DH13" s="648"/>
      <c r="DI13" s="648"/>
      <c r="DJ13" s="648"/>
      <c r="DK13" s="648"/>
      <c r="DL13" s="648"/>
      <c r="DM13" s="648"/>
      <c r="DN13" s="648"/>
      <c r="DO13" s="648"/>
      <c r="DP13" s="649"/>
      <c r="DQ13" s="656">
        <v>439389</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v>5</v>
      </c>
      <c r="S14" s="648"/>
      <c r="T14" s="648"/>
      <c r="U14" s="648"/>
      <c r="V14" s="648"/>
      <c r="W14" s="648"/>
      <c r="X14" s="648"/>
      <c r="Y14" s="649"/>
      <c r="Z14" s="650">
        <v>0</v>
      </c>
      <c r="AA14" s="650"/>
      <c r="AB14" s="650"/>
      <c r="AC14" s="650"/>
      <c r="AD14" s="651">
        <v>5</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133191</v>
      </c>
      <c r="BH14" s="648"/>
      <c r="BI14" s="648"/>
      <c r="BJ14" s="648"/>
      <c r="BK14" s="648"/>
      <c r="BL14" s="648"/>
      <c r="BM14" s="648"/>
      <c r="BN14" s="649"/>
      <c r="BO14" s="650">
        <v>4.8</v>
      </c>
      <c r="BP14" s="650"/>
      <c r="BQ14" s="650"/>
      <c r="BR14" s="650"/>
      <c r="BS14" s="656" t="s">
        <v>128</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1141470</v>
      </c>
      <c r="CS14" s="648"/>
      <c r="CT14" s="648"/>
      <c r="CU14" s="648"/>
      <c r="CV14" s="648"/>
      <c r="CW14" s="648"/>
      <c r="CX14" s="648"/>
      <c r="CY14" s="649"/>
      <c r="CZ14" s="650">
        <v>3.6</v>
      </c>
      <c r="DA14" s="650"/>
      <c r="DB14" s="650"/>
      <c r="DC14" s="650"/>
      <c r="DD14" s="656">
        <v>340231</v>
      </c>
      <c r="DE14" s="648"/>
      <c r="DF14" s="648"/>
      <c r="DG14" s="648"/>
      <c r="DH14" s="648"/>
      <c r="DI14" s="648"/>
      <c r="DJ14" s="648"/>
      <c r="DK14" s="648"/>
      <c r="DL14" s="648"/>
      <c r="DM14" s="648"/>
      <c r="DN14" s="648"/>
      <c r="DO14" s="648"/>
      <c r="DP14" s="649"/>
      <c r="DQ14" s="656">
        <v>795963</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137</v>
      </c>
      <c r="AA15" s="650"/>
      <c r="AB15" s="650"/>
      <c r="AC15" s="650"/>
      <c r="AD15" s="651" t="s">
        <v>137</v>
      </c>
      <c r="AE15" s="651"/>
      <c r="AF15" s="651"/>
      <c r="AG15" s="651"/>
      <c r="AH15" s="651"/>
      <c r="AI15" s="651"/>
      <c r="AJ15" s="651"/>
      <c r="AK15" s="651"/>
      <c r="AL15" s="652" t="s">
        <v>128</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202964</v>
      </c>
      <c r="BH15" s="648"/>
      <c r="BI15" s="648"/>
      <c r="BJ15" s="648"/>
      <c r="BK15" s="648"/>
      <c r="BL15" s="648"/>
      <c r="BM15" s="648"/>
      <c r="BN15" s="649"/>
      <c r="BO15" s="650">
        <v>7.4</v>
      </c>
      <c r="BP15" s="650"/>
      <c r="BQ15" s="650"/>
      <c r="BR15" s="650"/>
      <c r="BS15" s="656" t="s">
        <v>128</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2056438</v>
      </c>
      <c r="CS15" s="648"/>
      <c r="CT15" s="648"/>
      <c r="CU15" s="648"/>
      <c r="CV15" s="648"/>
      <c r="CW15" s="648"/>
      <c r="CX15" s="648"/>
      <c r="CY15" s="649"/>
      <c r="CZ15" s="650">
        <v>6.6</v>
      </c>
      <c r="DA15" s="650"/>
      <c r="DB15" s="650"/>
      <c r="DC15" s="650"/>
      <c r="DD15" s="656">
        <v>323090</v>
      </c>
      <c r="DE15" s="648"/>
      <c r="DF15" s="648"/>
      <c r="DG15" s="648"/>
      <c r="DH15" s="648"/>
      <c r="DI15" s="648"/>
      <c r="DJ15" s="648"/>
      <c r="DK15" s="648"/>
      <c r="DL15" s="648"/>
      <c r="DM15" s="648"/>
      <c r="DN15" s="648"/>
      <c r="DO15" s="648"/>
      <c r="DP15" s="649"/>
      <c r="DQ15" s="656">
        <v>1471193</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11112</v>
      </c>
      <c r="S16" s="648"/>
      <c r="T16" s="648"/>
      <c r="U16" s="648"/>
      <c r="V16" s="648"/>
      <c r="W16" s="648"/>
      <c r="X16" s="648"/>
      <c r="Y16" s="649"/>
      <c r="Z16" s="650">
        <v>0</v>
      </c>
      <c r="AA16" s="650"/>
      <c r="AB16" s="650"/>
      <c r="AC16" s="650"/>
      <c r="AD16" s="651">
        <v>11112</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137</v>
      </c>
      <c r="BP16" s="650"/>
      <c r="BQ16" s="650"/>
      <c r="BR16" s="650"/>
      <c r="BS16" s="656" t="s">
        <v>128</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1128717</v>
      </c>
      <c r="CS16" s="648"/>
      <c r="CT16" s="648"/>
      <c r="CU16" s="648"/>
      <c r="CV16" s="648"/>
      <c r="CW16" s="648"/>
      <c r="CX16" s="648"/>
      <c r="CY16" s="649"/>
      <c r="CZ16" s="650">
        <v>3.6</v>
      </c>
      <c r="DA16" s="650"/>
      <c r="DB16" s="650"/>
      <c r="DC16" s="650"/>
      <c r="DD16" s="656" t="s">
        <v>137</v>
      </c>
      <c r="DE16" s="648"/>
      <c r="DF16" s="648"/>
      <c r="DG16" s="648"/>
      <c r="DH16" s="648"/>
      <c r="DI16" s="648"/>
      <c r="DJ16" s="648"/>
      <c r="DK16" s="648"/>
      <c r="DL16" s="648"/>
      <c r="DM16" s="648"/>
      <c r="DN16" s="648"/>
      <c r="DO16" s="648"/>
      <c r="DP16" s="649"/>
      <c r="DQ16" s="656">
        <v>185338</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11113</v>
      </c>
      <c r="S17" s="648"/>
      <c r="T17" s="648"/>
      <c r="U17" s="648"/>
      <c r="V17" s="648"/>
      <c r="W17" s="648"/>
      <c r="X17" s="648"/>
      <c r="Y17" s="649"/>
      <c r="Z17" s="650">
        <v>0</v>
      </c>
      <c r="AA17" s="650"/>
      <c r="AB17" s="650"/>
      <c r="AC17" s="650"/>
      <c r="AD17" s="651">
        <v>11113</v>
      </c>
      <c r="AE17" s="651"/>
      <c r="AF17" s="651"/>
      <c r="AG17" s="651"/>
      <c r="AH17" s="651"/>
      <c r="AI17" s="651"/>
      <c r="AJ17" s="651"/>
      <c r="AK17" s="651"/>
      <c r="AL17" s="652">
        <v>0.1</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128</v>
      </c>
      <c r="BP17" s="650"/>
      <c r="BQ17" s="650"/>
      <c r="BR17" s="650"/>
      <c r="BS17" s="656" t="s">
        <v>137</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3717677</v>
      </c>
      <c r="CS17" s="648"/>
      <c r="CT17" s="648"/>
      <c r="CU17" s="648"/>
      <c r="CV17" s="648"/>
      <c r="CW17" s="648"/>
      <c r="CX17" s="648"/>
      <c r="CY17" s="649"/>
      <c r="CZ17" s="650">
        <v>11.9</v>
      </c>
      <c r="DA17" s="650"/>
      <c r="DB17" s="650"/>
      <c r="DC17" s="650"/>
      <c r="DD17" s="656" t="s">
        <v>243</v>
      </c>
      <c r="DE17" s="648"/>
      <c r="DF17" s="648"/>
      <c r="DG17" s="648"/>
      <c r="DH17" s="648"/>
      <c r="DI17" s="648"/>
      <c r="DJ17" s="648"/>
      <c r="DK17" s="648"/>
      <c r="DL17" s="648"/>
      <c r="DM17" s="648"/>
      <c r="DN17" s="648"/>
      <c r="DO17" s="648"/>
      <c r="DP17" s="649"/>
      <c r="DQ17" s="656">
        <v>3667257</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16067</v>
      </c>
      <c r="S18" s="648"/>
      <c r="T18" s="648"/>
      <c r="U18" s="648"/>
      <c r="V18" s="648"/>
      <c r="W18" s="648"/>
      <c r="X18" s="648"/>
      <c r="Y18" s="649"/>
      <c r="Z18" s="650">
        <v>0.1</v>
      </c>
      <c r="AA18" s="650"/>
      <c r="AB18" s="650"/>
      <c r="AC18" s="650"/>
      <c r="AD18" s="651">
        <v>16067</v>
      </c>
      <c r="AE18" s="651"/>
      <c r="AF18" s="651"/>
      <c r="AG18" s="651"/>
      <c r="AH18" s="651"/>
      <c r="AI18" s="651"/>
      <c r="AJ18" s="651"/>
      <c r="AK18" s="651"/>
      <c r="AL18" s="652">
        <v>0.1</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243</v>
      </c>
      <c r="BH18" s="648"/>
      <c r="BI18" s="648"/>
      <c r="BJ18" s="648"/>
      <c r="BK18" s="648"/>
      <c r="BL18" s="648"/>
      <c r="BM18" s="648"/>
      <c r="BN18" s="649"/>
      <c r="BO18" s="650" t="s">
        <v>243</v>
      </c>
      <c r="BP18" s="650"/>
      <c r="BQ18" s="650"/>
      <c r="BR18" s="650"/>
      <c r="BS18" s="656" t="s">
        <v>128</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v>25890</v>
      </c>
      <c r="CS18" s="648"/>
      <c r="CT18" s="648"/>
      <c r="CU18" s="648"/>
      <c r="CV18" s="648"/>
      <c r="CW18" s="648"/>
      <c r="CX18" s="648"/>
      <c r="CY18" s="649"/>
      <c r="CZ18" s="650">
        <v>0.1</v>
      </c>
      <c r="DA18" s="650"/>
      <c r="DB18" s="650"/>
      <c r="DC18" s="650"/>
      <c r="DD18" s="656" t="s">
        <v>128</v>
      </c>
      <c r="DE18" s="648"/>
      <c r="DF18" s="648"/>
      <c r="DG18" s="648"/>
      <c r="DH18" s="648"/>
      <c r="DI18" s="648"/>
      <c r="DJ18" s="648"/>
      <c r="DK18" s="648"/>
      <c r="DL18" s="648"/>
      <c r="DM18" s="648"/>
      <c r="DN18" s="648"/>
      <c r="DO18" s="648"/>
      <c r="DP18" s="649"/>
      <c r="DQ18" s="656">
        <v>22535</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8875</v>
      </c>
      <c r="S19" s="648"/>
      <c r="T19" s="648"/>
      <c r="U19" s="648"/>
      <c r="V19" s="648"/>
      <c r="W19" s="648"/>
      <c r="X19" s="648"/>
      <c r="Y19" s="649"/>
      <c r="Z19" s="650">
        <v>0</v>
      </c>
      <c r="AA19" s="650"/>
      <c r="AB19" s="650"/>
      <c r="AC19" s="650"/>
      <c r="AD19" s="651">
        <v>8875</v>
      </c>
      <c r="AE19" s="651"/>
      <c r="AF19" s="651"/>
      <c r="AG19" s="651"/>
      <c r="AH19" s="651"/>
      <c r="AI19" s="651"/>
      <c r="AJ19" s="651"/>
      <c r="AK19" s="651"/>
      <c r="AL19" s="652">
        <v>0.1</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62041</v>
      </c>
      <c r="BH19" s="648"/>
      <c r="BI19" s="648"/>
      <c r="BJ19" s="648"/>
      <c r="BK19" s="648"/>
      <c r="BL19" s="648"/>
      <c r="BM19" s="648"/>
      <c r="BN19" s="649"/>
      <c r="BO19" s="650">
        <v>2.2999999999999998</v>
      </c>
      <c r="BP19" s="650"/>
      <c r="BQ19" s="650"/>
      <c r="BR19" s="650"/>
      <c r="BS19" s="656" t="s">
        <v>243</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128</v>
      </c>
      <c r="DE19" s="648"/>
      <c r="DF19" s="648"/>
      <c r="DG19" s="648"/>
      <c r="DH19" s="648"/>
      <c r="DI19" s="648"/>
      <c r="DJ19" s="648"/>
      <c r="DK19" s="648"/>
      <c r="DL19" s="648"/>
      <c r="DM19" s="648"/>
      <c r="DN19" s="648"/>
      <c r="DO19" s="648"/>
      <c r="DP19" s="649"/>
      <c r="DQ19" s="656" t="s">
        <v>243</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5284</v>
      </c>
      <c r="S20" s="648"/>
      <c r="T20" s="648"/>
      <c r="U20" s="648"/>
      <c r="V20" s="648"/>
      <c r="W20" s="648"/>
      <c r="X20" s="648"/>
      <c r="Y20" s="649"/>
      <c r="Z20" s="650">
        <v>0</v>
      </c>
      <c r="AA20" s="650"/>
      <c r="AB20" s="650"/>
      <c r="AC20" s="650"/>
      <c r="AD20" s="651">
        <v>5284</v>
      </c>
      <c r="AE20" s="651"/>
      <c r="AF20" s="651"/>
      <c r="AG20" s="651"/>
      <c r="AH20" s="651"/>
      <c r="AI20" s="651"/>
      <c r="AJ20" s="651"/>
      <c r="AK20" s="651"/>
      <c r="AL20" s="652">
        <v>0</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62041</v>
      </c>
      <c r="BH20" s="648"/>
      <c r="BI20" s="648"/>
      <c r="BJ20" s="648"/>
      <c r="BK20" s="648"/>
      <c r="BL20" s="648"/>
      <c r="BM20" s="648"/>
      <c r="BN20" s="649"/>
      <c r="BO20" s="650">
        <v>2.2999999999999998</v>
      </c>
      <c r="BP20" s="650"/>
      <c r="BQ20" s="650"/>
      <c r="BR20" s="650"/>
      <c r="BS20" s="656" t="s">
        <v>243</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31297215</v>
      </c>
      <c r="CS20" s="648"/>
      <c r="CT20" s="648"/>
      <c r="CU20" s="648"/>
      <c r="CV20" s="648"/>
      <c r="CW20" s="648"/>
      <c r="CX20" s="648"/>
      <c r="CY20" s="649"/>
      <c r="CZ20" s="650">
        <v>100</v>
      </c>
      <c r="DA20" s="650"/>
      <c r="DB20" s="650"/>
      <c r="DC20" s="650"/>
      <c r="DD20" s="656">
        <v>4433521</v>
      </c>
      <c r="DE20" s="648"/>
      <c r="DF20" s="648"/>
      <c r="DG20" s="648"/>
      <c r="DH20" s="648"/>
      <c r="DI20" s="648"/>
      <c r="DJ20" s="648"/>
      <c r="DK20" s="648"/>
      <c r="DL20" s="648"/>
      <c r="DM20" s="648"/>
      <c r="DN20" s="648"/>
      <c r="DO20" s="648"/>
      <c r="DP20" s="649"/>
      <c r="DQ20" s="656">
        <v>15678119</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1908</v>
      </c>
      <c r="S21" s="648"/>
      <c r="T21" s="648"/>
      <c r="U21" s="648"/>
      <c r="V21" s="648"/>
      <c r="W21" s="648"/>
      <c r="X21" s="648"/>
      <c r="Y21" s="649"/>
      <c r="Z21" s="650">
        <v>0</v>
      </c>
      <c r="AA21" s="650"/>
      <c r="AB21" s="650"/>
      <c r="AC21" s="650"/>
      <c r="AD21" s="651">
        <v>1908</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15706</v>
      </c>
      <c r="BH21" s="648"/>
      <c r="BI21" s="648"/>
      <c r="BJ21" s="648"/>
      <c r="BK21" s="648"/>
      <c r="BL21" s="648"/>
      <c r="BM21" s="648"/>
      <c r="BN21" s="649"/>
      <c r="BO21" s="650">
        <v>0.6</v>
      </c>
      <c r="BP21" s="650"/>
      <c r="BQ21" s="650"/>
      <c r="BR21" s="650"/>
      <c r="BS21" s="656" t="s">
        <v>128</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10633943</v>
      </c>
      <c r="S22" s="648"/>
      <c r="T22" s="648"/>
      <c r="U22" s="648"/>
      <c r="V22" s="648"/>
      <c r="W22" s="648"/>
      <c r="X22" s="648"/>
      <c r="Y22" s="649"/>
      <c r="Z22" s="650">
        <v>33.4</v>
      </c>
      <c r="AA22" s="650"/>
      <c r="AB22" s="650"/>
      <c r="AC22" s="650"/>
      <c r="AD22" s="651">
        <v>9087056</v>
      </c>
      <c r="AE22" s="651"/>
      <c r="AF22" s="651"/>
      <c r="AG22" s="651"/>
      <c r="AH22" s="651"/>
      <c r="AI22" s="651"/>
      <c r="AJ22" s="651"/>
      <c r="AK22" s="651"/>
      <c r="AL22" s="652">
        <v>71.3</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137</v>
      </c>
      <c r="BH22" s="648"/>
      <c r="BI22" s="648"/>
      <c r="BJ22" s="648"/>
      <c r="BK22" s="648"/>
      <c r="BL22" s="648"/>
      <c r="BM22" s="648"/>
      <c r="BN22" s="649"/>
      <c r="BO22" s="650" t="s">
        <v>137</v>
      </c>
      <c r="BP22" s="650"/>
      <c r="BQ22" s="650"/>
      <c r="BR22" s="650"/>
      <c r="BS22" s="656" t="s">
        <v>128</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9087056</v>
      </c>
      <c r="S23" s="648"/>
      <c r="T23" s="648"/>
      <c r="U23" s="648"/>
      <c r="V23" s="648"/>
      <c r="W23" s="648"/>
      <c r="X23" s="648"/>
      <c r="Y23" s="649"/>
      <c r="Z23" s="650">
        <v>28.5</v>
      </c>
      <c r="AA23" s="650"/>
      <c r="AB23" s="650"/>
      <c r="AC23" s="650"/>
      <c r="AD23" s="651">
        <v>9087056</v>
      </c>
      <c r="AE23" s="651"/>
      <c r="AF23" s="651"/>
      <c r="AG23" s="651"/>
      <c r="AH23" s="651"/>
      <c r="AI23" s="651"/>
      <c r="AJ23" s="651"/>
      <c r="AK23" s="651"/>
      <c r="AL23" s="652">
        <v>71.3</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46335</v>
      </c>
      <c r="BH23" s="648"/>
      <c r="BI23" s="648"/>
      <c r="BJ23" s="648"/>
      <c r="BK23" s="648"/>
      <c r="BL23" s="648"/>
      <c r="BM23" s="648"/>
      <c r="BN23" s="649"/>
      <c r="BO23" s="650">
        <v>1.7</v>
      </c>
      <c r="BP23" s="650"/>
      <c r="BQ23" s="650"/>
      <c r="BR23" s="650"/>
      <c r="BS23" s="656" t="s">
        <v>243</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80" t="s">
        <v>286</v>
      </c>
      <c r="DM23" s="681"/>
      <c r="DN23" s="681"/>
      <c r="DO23" s="681"/>
      <c r="DP23" s="681"/>
      <c r="DQ23" s="681"/>
      <c r="DR23" s="681"/>
      <c r="DS23" s="681"/>
      <c r="DT23" s="681"/>
      <c r="DU23" s="681"/>
      <c r="DV23" s="682"/>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1546887</v>
      </c>
      <c r="S24" s="648"/>
      <c r="T24" s="648"/>
      <c r="U24" s="648"/>
      <c r="V24" s="648"/>
      <c r="W24" s="648"/>
      <c r="X24" s="648"/>
      <c r="Y24" s="649"/>
      <c r="Z24" s="650">
        <v>4.9000000000000004</v>
      </c>
      <c r="AA24" s="650"/>
      <c r="AB24" s="650"/>
      <c r="AC24" s="650"/>
      <c r="AD24" s="651" t="s">
        <v>128</v>
      </c>
      <c r="AE24" s="651"/>
      <c r="AF24" s="651"/>
      <c r="AG24" s="651"/>
      <c r="AH24" s="651"/>
      <c r="AI24" s="651"/>
      <c r="AJ24" s="651"/>
      <c r="AK24" s="651"/>
      <c r="AL24" s="652" t="s">
        <v>128</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243</v>
      </c>
      <c r="BH24" s="648"/>
      <c r="BI24" s="648"/>
      <c r="BJ24" s="648"/>
      <c r="BK24" s="648"/>
      <c r="BL24" s="648"/>
      <c r="BM24" s="648"/>
      <c r="BN24" s="649"/>
      <c r="BO24" s="650" t="s">
        <v>128</v>
      </c>
      <c r="BP24" s="650"/>
      <c r="BQ24" s="650"/>
      <c r="BR24" s="650"/>
      <c r="BS24" s="656" t="s">
        <v>243</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11774811</v>
      </c>
      <c r="CS24" s="637"/>
      <c r="CT24" s="637"/>
      <c r="CU24" s="637"/>
      <c r="CV24" s="637"/>
      <c r="CW24" s="637"/>
      <c r="CX24" s="637"/>
      <c r="CY24" s="638"/>
      <c r="CZ24" s="641">
        <v>37.6</v>
      </c>
      <c r="DA24" s="642"/>
      <c r="DB24" s="642"/>
      <c r="DC24" s="661"/>
      <c r="DD24" s="683">
        <v>8315226</v>
      </c>
      <c r="DE24" s="637"/>
      <c r="DF24" s="637"/>
      <c r="DG24" s="637"/>
      <c r="DH24" s="637"/>
      <c r="DI24" s="637"/>
      <c r="DJ24" s="637"/>
      <c r="DK24" s="638"/>
      <c r="DL24" s="683">
        <v>7213868</v>
      </c>
      <c r="DM24" s="637"/>
      <c r="DN24" s="637"/>
      <c r="DO24" s="637"/>
      <c r="DP24" s="637"/>
      <c r="DQ24" s="637"/>
      <c r="DR24" s="637"/>
      <c r="DS24" s="637"/>
      <c r="DT24" s="637"/>
      <c r="DU24" s="637"/>
      <c r="DV24" s="638"/>
      <c r="DW24" s="641">
        <v>55</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243</v>
      </c>
      <c r="AA25" s="650"/>
      <c r="AB25" s="650"/>
      <c r="AC25" s="650"/>
      <c r="AD25" s="651" t="s">
        <v>128</v>
      </c>
      <c r="AE25" s="651"/>
      <c r="AF25" s="651"/>
      <c r="AG25" s="651"/>
      <c r="AH25" s="651"/>
      <c r="AI25" s="651"/>
      <c r="AJ25" s="651"/>
      <c r="AK25" s="651"/>
      <c r="AL25" s="652" t="s">
        <v>137</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128</v>
      </c>
      <c r="BP25" s="650"/>
      <c r="BQ25" s="650"/>
      <c r="BR25" s="650"/>
      <c r="BS25" s="656" t="s">
        <v>243</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3612646</v>
      </c>
      <c r="CS25" s="672"/>
      <c r="CT25" s="672"/>
      <c r="CU25" s="672"/>
      <c r="CV25" s="672"/>
      <c r="CW25" s="672"/>
      <c r="CX25" s="672"/>
      <c r="CY25" s="673"/>
      <c r="CZ25" s="652">
        <v>11.5</v>
      </c>
      <c r="DA25" s="684"/>
      <c r="DB25" s="684"/>
      <c r="DC25" s="686"/>
      <c r="DD25" s="656">
        <v>3398963</v>
      </c>
      <c r="DE25" s="672"/>
      <c r="DF25" s="672"/>
      <c r="DG25" s="672"/>
      <c r="DH25" s="672"/>
      <c r="DI25" s="672"/>
      <c r="DJ25" s="672"/>
      <c r="DK25" s="673"/>
      <c r="DL25" s="656">
        <v>3195065</v>
      </c>
      <c r="DM25" s="672"/>
      <c r="DN25" s="672"/>
      <c r="DO25" s="672"/>
      <c r="DP25" s="672"/>
      <c r="DQ25" s="672"/>
      <c r="DR25" s="672"/>
      <c r="DS25" s="672"/>
      <c r="DT25" s="672"/>
      <c r="DU25" s="672"/>
      <c r="DV25" s="673"/>
      <c r="DW25" s="652">
        <v>24.4</v>
      </c>
      <c r="DX25" s="684"/>
      <c r="DY25" s="684"/>
      <c r="DZ25" s="684"/>
      <c r="EA25" s="684"/>
      <c r="EB25" s="684"/>
      <c r="EC25" s="685"/>
    </row>
    <row r="26" spans="2:133" ht="11.25" customHeight="1" x14ac:dyDescent="0.15">
      <c r="B26" s="644" t="s">
        <v>294</v>
      </c>
      <c r="C26" s="645"/>
      <c r="D26" s="645"/>
      <c r="E26" s="645"/>
      <c r="F26" s="645"/>
      <c r="G26" s="645"/>
      <c r="H26" s="645"/>
      <c r="I26" s="645"/>
      <c r="J26" s="645"/>
      <c r="K26" s="645"/>
      <c r="L26" s="645"/>
      <c r="M26" s="645"/>
      <c r="N26" s="645"/>
      <c r="O26" s="645"/>
      <c r="P26" s="645"/>
      <c r="Q26" s="646"/>
      <c r="R26" s="647">
        <v>14307839</v>
      </c>
      <c r="S26" s="648"/>
      <c r="T26" s="648"/>
      <c r="U26" s="648"/>
      <c r="V26" s="648"/>
      <c r="W26" s="648"/>
      <c r="X26" s="648"/>
      <c r="Y26" s="649"/>
      <c r="Z26" s="650">
        <v>44.9</v>
      </c>
      <c r="AA26" s="650"/>
      <c r="AB26" s="650"/>
      <c r="AC26" s="650"/>
      <c r="AD26" s="651">
        <v>12714617</v>
      </c>
      <c r="AE26" s="651"/>
      <c r="AF26" s="651"/>
      <c r="AG26" s="651"/>
      <c r="AH26" s="651"/>
      <c r="AI26" s="651"/>
      <c r="AJ26" s="651"/>
      <c r="AK26" s="651"/>
      <c r="AL26" s="652">
        <v>99.7</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128</v>
      </c>
      <c r="BP26" s="650"/>
      <c r="BQ26" s="650"/>
      <c r="BR26" s="650"/>
      <c r="BS26" s="656" t="s">
        <v>137</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2229025</v>
      </c>
      <c r="CS26" s="648"/>
      <c r="CT26" s="648"/>
      <c r="CU26" s="648"/>
      <c r="CV26" s="648"/>
      <c r="CW26" s="648"/>
      <c r="CX26" s="648"/>
      <c r="CY26" s="649"/>
      <c r="CZ26" s="652">
        <v>7.1</v>
      </c>
      <c r="DA26" s="684"/>
      <c r="DB26" s="684"/>
      <c r="DC26" s="686"/>
      <c r="DD26" s="656">
        <v>2132959</v>
      </c>
      <c r="DE26" s="648"/>
      <c r="DF26" s="648"/>
      <c r="DG26" s="648"/>
      <c r="DH26" s="648"/>
      <c r="DI26" s="648"/>
      <c r="DJ26" s="648"/>
      <c r="DK26" s="649"/>
      <c r="DL26" s="656" t="s">
        <v>137</v>
      </c>
      <c r="DM26" s="648"/>
      <c r="DN26" s="648"/>
      <c r="DO26" s="648"/>
      <c r="DP26" s="648"/>
      <c r="DQ26" s="648"/>
      <c r="DR26" s="648"/>
      <c r="DS26" s="648"/>
      <c r="DT26" s="648"/>
      <c r="DU26" s="648"/>
      <c r="DV26" s="649"/>
      <c r="DW26" s="652" t="s">
        <v>243</v>
      </c>
      <c r="DX26" s="684"/>
      <c r="DY26" s="684"/>
      <c r="DZ26" s="684"/>
      <c r="EA26" s="684"/>
      <c r="EB26" s="684"/>
      <c r="EC26" s="685"/>
    </row>
    <row r="27" spans="2:133" ht="11.25" customHeight="1" x14ac:dyDescent="0.15">
      <c r="B27" s="644" t="s">
        <v>297</v>
      </c>
      <c r="C27" s="645"/>
      <c r="D27" s="645"/>
      <c r="E27" s="645"/>
      <c r="F27" s="645"/>
      <c r="G27" s="645"/>
      <c r="H27" s="645"/>
      <c r="I27" s="645"/>
      <c r="J27" s="645"/>
      <c r="K27" s="645"/>
      <c r="L27" s="645"/>
      <c r="M27" s="645"/>
      <c r="N27" s="645"/>
      <c r="O27" s="645"/>
      <c r="P27" s="645"/>
      <c r="Q27" s="646"/>
      <c r="R27" s="647">
        <v>3457</v>
      </c>
      <c r="S27" s="648"/>
      <c r="T27" s="648"/>
      <c r="U27" s="648"/>
      <c r="V27" s="648"/>
      <c r="W27" s="648"/>
      <c r="X27" s="648"/>
      <c r="Y27" s="649"/>
      <c r="Z27" s="650">
        <v>0</v>
      </c>
      <c r="AA27" s="650"/>
      <c r="AB27" s="650"/>
      <c r="AC27" s="650"/>
      <c r="AD27" s="651">
        <v>3457</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2751509</v>
      </c>
      <c r="BH27" s="648"/>
      <c r="BI27" s="648"/>
      <c r="BJ27" s="648"/>
      <c r="BK27" s="648"/>
      <c r="BL27" s="648"/>
      <c r="BM27" s="648"/>
      <c r="BN27" s="649"/>
      <c r="BO27" s="650">
        <v>100</v>
      </c>
      <c r="BP27" s="650"/>
      <c r="BQ27" s="650"/>
      <c r="BR27" s="650"/>
      <c r="BS27" s="656">
        <v>12260</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4444488</v>
      </c>
      <c r="CS27" s="672"/>
      <c r="CT27" s="672"/>
      <c r="CU27" s="672"/>
      <c r="CV27" s="672"/>
      <c r="CW27" s="672"/>
      <c r="CX27" s="672"/>
      <c r="CY27" s="673"/>
      <c r="CZ27" s="652">
        <v>14.2</v>
      </c>
      <c r="DA27" s="684"/>
      <c r="DB27" s="684"/>
      <c r="DC27" s="686"/>
      <c r="DD27" s="656">
        <v>1249006</v>
      </c>
      <c r="DE27" s="672"/>
      <c r="DF27" s="672"/>
      <c r="DG27" s="672"/>
      <c r="DH27" s="672"/>
      <c r="DI27" s="672"/>
      <c r="DJ27" s="672"/>
      <c r="DK27" s="673"/>
      <c r="DL27" s="656">
        <v>1242546</v>
      </c>
      <c r="DM27" s="672"/>
      <c r="DN27" s="672"/>
      <c r="DO27" s="672"/>
      <c r="DP27" s="672"/>
      <c r="DQ27" s="672"/>
      <c r="DR27" s="672"/>
      <c r="DS27" s="672"/>
      <c r="DT27" s="672"/>
      <c r="DU27" s="672"/>
      <c r="DV27" s="673"/>
      <c r="DW27" s="652">
        <v>9.5</v>
      </c>
      <c r="DX27" s="684"/>
      <c r="DY27" s="684"/>
      <c r="DZ27" s="684"/>
      <c r="EA27" s="684"/>
      <c r="EB27" s="684"/>
      <c r="EC27" s="685"/>
    </row>
    <row r="28" spans="2:133" ht="11.25" customHeight="1" x14ac:dyDescent="0.15">
      <c r="B28" s="644" t="s">
        <v>300</v>
      </c>
      <c r="C28" s="645"/>
      <c r="D28" s="645"/>
      <c r="E28" s="645"/>
      <c r="F28" s="645"/>
      <c r="G28" s="645"/>
      <c r="H28" s="645"/>
      <c r="I28" s="645"/>
      <c r="J28" s="645"/>
      <c r="K28" s="645"/>
      <c r="L28" s="645"/>
      <c r="M28" s="645"/>
      <c r="N28" s="645"/>
      <c r="O28" s="645"/>
      <c r="P28" s="645"/>
      <c r="Q28" s="646"/>
      <c r="R28" s="647">
        <v>83539</v>
      </c>
      <c r="S28" s="648"/>
      <c r="T28" s="648"/>
      <c r="U28" s="648"/>
      <c r="V28" s="648"/>
      <c r="W28" s="648"/>
      <c r="X28" s="648"/>
      <c r="Y28" s="649"/>
      <c r="Z28" s="650">
        <v>0.3</v>
      </c>
      <c r="AA28" s="650"/>
      <c r="AB28" s="650"/>
      <c r="AC28" s="650"/>
      <c r="AD28" s="651" t="s">
        <v>137</v>
      </c>
      <c r="AE28" s="651"/>
      <c r="AF28" s="651"/>
      <c r="AG28" s="651"/>
      <c r="AH28" s="651"/>
      <c r="AI28" s="651"/>
      <c r="AJ28" s="651"/>
      <c r="AK28" s="651"/>
      <c r="AL28" s="652" t="s">
        <v>243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3717677</v>
      </c>
      <c r="CS28" s="648"/>
      <c r="CT28" s="648"/>
      <c r="CU28" s="648"/>
      <c r="CV28" s="648"/>
      <c r="CW28" s="648"/>
      <c r="CX28" s="648"/>
      <c r="CY28" s="649"/>
      <c r="CZ28" s="652">
        <v>11.9</v>
      </c>
      <c r="DA28" s="684"/>
      <c r="DB28" s="684"/>
      <c r="DC28" s="686"/>
      <c r="DD28" s="656">
        <v>3667257</v>
      </c>
      <c r="DE28" s="648"/>
      <c r="DF28" s="648"/>
      <c r="DG28" s="648"/>
      <c r="DH28" s="648"/>
      <c r="DI28" s="648"/>
      <c r="DJ28" s="648"/>
      <c r="DK28" s="649"/>
      <c r="DL28" s="656">
        <v>2776257</v>
      </c>
      <c r="DM28" s="648"/>
      <c r="DN28" s="648"/>
      <c r="DO28" s="648"/>
      <c r="DP28" s="648"/>
      <c r="DQ28" s="648"/>
      <c r="DR28" s="648"/>
      <c r="DS28" s="648"/>
      <c r="DT28" s="648"/>
      <c r="DU28" s="648"/>
      <c r="DV28" s="649"/>
      <c r="DW28" s="652">
        <v>21.2</v>
      </c>
      <c r="DX28" s="684"/>
      <c r="DY28" s="684"/>
      <c r="DZ28" s="684"/>
      <c r="EA28" s="684"/>
      <c r="EB28" s="684"/>
      <c r="EC28" s="685"/>
    </row>
    <row r="29" spans="2:133" ht="11.25" customHeight="1" x14ac:dyDescent="0.15">
      <c r="B29" s="644" t="s">
        <v>302</v>
      </c>
      <c r="C29" s="645"/>
      <c r="D29" s="645"/>
      <c r="E29" s="645"/>
      <c r="F29" s="645"/>
      <c r="G29" s="645"/>
      <c r="H29" s="645"/>
      <c r="I29" s="645"/>
      <c r="J29" s="645"/>
      <c r="K29" s="645"/>
      <c r="L29" s="645"/>
      <c r="M29" s="645"/>
      <c r="N29" s="645"/>
      <c r="O29" s="645"/>
      <c r="P29" s="645"/>
      <c r="Q29" s="646"/>
      <c r="R29" s="647">
        <v>215516</v>
      </c>
      <c r="S29" s="648"/>
      <c r="T29" s="648"/>
      <c r="U29" s="648"/>
      <c r="V29" s="648"/>
      <c r="W29" s="648"/>
      <c r="X29" s="648"/>
      <c r="Y29" s="649"/>
      <c r="Z29" s="650">
        <v>0.7</v>
      </c>
      <c r="AA29" s="650"/>
      <c r="AB29" s="650"/>
      <c r="AC29" s="650"/>
      <c r="AD29" s="651">
        <v>3386</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304</v>
      </c>
      <c r="CG29" s="663"/>
      <c r="CH29" s="663"/>
      <c r="CI29" s="663"/>
      <c r="CJ29" s="663"/>
      <c r="CK29" s="663"/>
      <c r="CL29" s="663"/>
      <c r="CM29" s="663"/>
      <c r="CN29" s="663"/>
      <c r="CO29" s="663"/>
      <c r="CP29" s="663"/>
      <c r="CQ29" s="664"/>
      <c r="CR29" s="647">
        <v>3717636</v>
      </c>
      <c r="CS29" s="672"/>
      <c r="CT29" s="672"/>
      <c r="CU29" s="672"/>
      <c r="CV29" s="672"/>
      <c r="CW29" s="672"/>
      <c r="CX29" s="672"/>
      <c r="CY29" s="673"/>
      <c r="CZ29" s="652">
        <v>11.9</v>
      </c>
      <c r="DA29" s="684"/>
      <c r="DB29" s="684"/>
      <c r="DC29" s="686"/>
      <c r="DD29" s="656">
        <v>3667216</v>
      </c>
      <c r="DE29" s="672"/>
      <c r="DF29" s="672"/>
      <c r="DG29" s="672"/>
      <c r="DH29" s="672"/>
      <c r="DI29" s="672"/>
      <c r="DJ29" s="672"/>
      <c r="DK29" s="673"/>
      <c r="DL29" s="656">
        <v>2776216</v>
      </c>
      <c r="DM29" s="672"/>
      <c r="DN29" s="672"/>
      <c r="DO29" s="672"/>
      <c r="DP29" s="672"/>
      <c r="DQ29" s="672"/>
      <c r="DR29" s="672"/>
      <c r="DS29" s="672"/>
      <c r="DT29" s="672"/>
      <c r="DU29" s="672"/>
      <c r="DV29" s="673"/>
      <c r="DW29" s="652">
        <v>21.2</v>
      </c>
      <c r="DX29" s="684"/>
      <c r="DY29" s="684"/>
      <c r="DZ29" s="684"/>
      <c r="EA29" s="684"/>
      <c r="EB29" s="684"/>
      <c r="EC29" s="685"/>
    </row>
    <row r="30" spans="2:133" ht="11.25" customHeight="1" x14ac:dyDescent="0.15">
      <c r="B30" s="644" t="s">
        <v>305</v>
      </c>
      <c r="C30" s="645"/>
      <c r="D30" s="645"/>
      <c r="E30" s="645"/>
      <c r="F30" s="645"/>
      <c r="G30" s="645"/>
      <c r="H30" s="645"/>
      <c r="I30" s="645"/>
      <c r="J30" s="645"/>
      <c r="K30" s="645"/>
      <c r="L30" s="645"/>
      <c r="M30" s="645"/>
      <c r="N30" s="645"/>
      <c r="O30" s="645"/>
      <c r="P30" s="645"/>
      <c r="Q30" s="646"/>
      <c r="R30" s="647">
        <v>89806</v>
      </c>
      <c r="S30" s="648"/>
      <c r="T30" s="648"/>
      <c r="U30" s="648"/>
      <c r="V30" s="648"/>
      <c r="W30" s="648"/>
      <c r="X30" s="648"/>
      <c r="Y30" s="649"/>
      <c r="Z30" s="650">
        <v>0.3</v>
      </c>
      <c r="AA30" s="650"/>
      <c r="AB30" s="650"/>
      <c r="AC30" s="650"/>
      <c r="AD30" s="651">
        <v>2525</v>
      </c>
      <c r="AE30" s="651"/>
      <c r="AF30" s="651"/>
      <c r="AG30" s="651"/>
      <c r="AH30" s="651"/>
      <c r="AI30" s="651"/>
      <c r="AJ30" s="651"/>
      <c r="AK30" s="651"/>
      <c r="AL30" s="652">
        <v>0</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691"/>
      <c r="BI30" s="691"/>
      <c r="BJ30" s="691"/>
      <c r="BK30" s="691"/>
      <c r="BL30" s="691"/>
      <c r="BM30" s="691"/>
      <c r="BN30" s="691"/>
      <c r="BO30" s="691"/>
      <c r="BP30" s="691"/>
      <c r="BQ30" s="692"/>
      <c r="BR30" s="626" t="s">
        <v>307</v>
      </c>
      <c r="BS30" s="691"/>
      <c r="BT30" s="691"/>
      <c r="BU30" s="691"/>
      <c r="BV30" s="691"/>
      <c r="BW30" s="691"/>
      <c r="BX30" s="691"/>
      <c r="BY30" s="691"/>
      <c r="BZ30" s="691"/>
      <c r="CA30" s="691"/>
      <c r="CB30" s="692"/>
      <c r="CD30" s="695"/>
      <c r="CE30" s="696"/>
      <c r="CF30" s="662" t="s">
        <v>308</v>
      </c>
      <c r="CG30" s="663"/>
      <c r="CH30" s="663"/>
      <c r="CI30" s="663"/>
      <c r="CJ30" s="663"/>
      <c r="CK30" s="663"/>
      <c r="CL30" s="663"/>
      <c r="CM30" s="663"/>
      <c r="CN30" s="663"/>
      <c r="CO30" s="663"/>
      <c r="CP30" s="663"/>
      <c r="CQ30" s="664"/>
      <c r="CR30" s="647">
        <v>3600687</v>
      </c>
      <c r="CS30" s="648"/>
      <c r="CT30" s="648"/>
      <c r="CU30" s="648"/>
      <c r="CV30" s="648"/>
      <c r="CW30" s="648"/>
      <c r="CX30" s="648"/>
      <c r="CY30" s="649"/>
      <c r="CZ30" s="652">
        <v>11.5</v>
      </c>
      <c r="DA30" s="684"/>
      <c r="DB30" s="684"/>
      <c r="DC30" s="686"/>
      <c r="DD30" s="656">
        <v>3557083</v>
      </c>
      <c r="DE30" s="648"/>
      <c r="DF30" s="648"/>
      <c r="DG30" s="648"/>
      <c r="DH30" s="648"/>
      <c r="DI30" s="648"/>
      <c r="DJ30" s="648"/>
      <c r="DK30" s="649"/>
      <c r="DL30" s="656">
        <v>2666083</v>
      </c>
      <c r="DM30" s="648"/>
      <c r="DN30" s="648"/>
      <c r="DO30" s="648"/>
      <c r="DP30" s="648"/>
      <c r="DQ30" s="648"/>
      <c r="DR30" s="648"/>
      <c r="DS30" s="648"/>
      <c r="DT30" s="648"/>
      <c r="DU30" s="648"/>
      <c r="DV30" s="649"/>
      <c r="DW30" s="652">
        <v>20.3</v>
      </c>
      <c r="DX30" s="684"/>
      <c r="DY30" s="684"/>
      <c r="DZ30" s="684"/>
      <c r="EA30" s="684"/>
      <c r="EB30" s="684"/>
      <c r="EC30" s="685"/>
    </row>
    <row r="31" spans="2:133" ht="11.25" customHeight="1" x14ac:dyDescent="0.15">
      <c r="B31" s="644" t="s">
        <v>309</v>
      </c>
      <c r="C31" s="645"/>
      <c r="D31" s="645"/>
      <c r="E31" s="645"/>
      <c r="F31" s="645"/>
      <c r="G31" s="645"/>
      <c r="H31" s="645"/>
      <c r="I31" s="645"/>
      <c r="J31" s="645"/>
      <c r="K31" s="645"/>
      <c r="L31" s="645"/>
      <c r="M31" s="645"/>
      <c r="N31" s="645"/>
      <c r="O31" s="645"/>
      <c r="P31" s="645"/>
      <c r="Q31" s="646"/>
      <c r="R31" s="647">
        <v>7459499</v>
      </c>
      <c r="S31" s="648"/>
      <c r="T31" s="648"/>
      <c r="U31" s="648"/>
      <c r="V31" s="648"/>
      <c r="W31" s="648"/>
      <c r="X31" s="648"/>
      <c r="Y31" s="649"/>
      <c r="Z31" s="650">
        <v>23.4</v>
      </c>
      <c r="AA31" s="650"/>
      <c r="AB31" s="650"/>
      <c r="AC31" s="650"/>
      <c r="AD31" s="651" t="s">
        <v>243</v>
      </c>
      <c r="AE31" s="651"/>
      <c r="AF31" s="651"/>
      <c r="AG31" s="651"/>
      <c r="AH31" s="651"/>
      <c r="AI31" s="651"/>
      <c r="AJ31" s="651"/>
      <c r="AK31" s="651"/>
      <c r="AL31" s="652" t="s">
        <v>128</v>
      </c>
      <c r="AM31" s="653"/>
      <c r="AN31" s="653"/>
      <c r="AO31" s="654"/>
      <c r="AP31" s="704" t="s">
        <v>310</v>
      </c>
      <c r="AQ31" s="705"/>
      <c r="AR31" s="705"/>
      <c r="AS31" s="705"/>
      <c r="AT31" s="710" t="s">
        <v>311</v>
      </c>
      <c r="AU31" s="231"/>
      <c r="AV31" s="231"/>
      <c r="AW31" s="231"/>
      <c r="AX31" s="633" t="s">
        <v>187</v>
      </c>
      <c r="AY31" s="634"/>
      <c r="AZ31" s="634"/>
      <c r="BA31" s="634"/>
      <c r="BB31" s="634"/>
      <c r="BC31" s="634"/>
      <c r="BD31" s="634"/>
      <c r="BE31" s="634"/>
      <c r="BF31" s="635"/>
      <c r="BG31" s="703">
        <v>98.5</v>
      </c>
      <c r="BH31" s="699"/>
      <c r="BI31" s="699"/>
      <c r="BJ31" s="699"/>
      <c r="BK31" s="699"/>
      <c r="BL31" s="699"/>
      <c r="BM31" s="642">
        <v>96.9</v>
      </c>
      <c r="BN31" s="699"/>
      <c r="BO31" s="699"/>
      <c r="BP31" s="699"/>
      <c r="BQ31" s="700"/>
      <c r="BR31" s="703">
        <v>99.1</v>
      </c>
      <c r="BS31" s="699"/>
      <c r="BT31" s="699"/>
      <c r="BU31" s="699"/>
      <c r="BV31" s="699"/>
      <c r="BW31" s="699"/>
      <c r="BX31" s="642">
        <v>97.5</v>
      </c>
      <c r="BY31" s="699"/>
      <c r="BZ31" s="699"/>
      <c r="CA31" s="699"/>
      <c r="CB31" s="700"/>
      <c r="CD31" s="695"/>
      <c r="CE31" s="696"/>
      <c r="CF31" s="662" t="s">
        <v>312</v>
      </c>
      <c r="CG31" s="663"/>
      <c r="CH31" s="663"/>
      <c r="CI31" s="663"/>
      <c r="CJ31" s="663"/>
      <c r="CK31" s="663"/>
      <c r="CL31" s="663"/>
      <c r="CM31" s="663"/>
      <c r="CN31" s="663"/>
      <c r="CO31" s="663"/>
      <c r="CP31" s="663"/>
      <c r="CQ31" s="664"/>
      <c r="CR31" s="647">
        <v>116949</v>
      </c>
      <c r="CS31" s="672"/>
      <c r="CT31" s="672"/>
      <c r="CU31" s="672"/>
      <c r="CV31" s="672"/>
      <c r="CW31" s="672"/>
      <c r="CX31" s="672"/>
      <c r="CY31" s="673"/>
      <c r="CZ31" s="652">
        <v>0.4</v>
      </c>
      <c r="DA31" s="684"/>
      <c r="DB31" s="684"/>
      <c r="DC31" s="686"/>
      <c r="DD31" s="656">
        <v>110133</v>
      </c>
      <c r="DE31" s="672"/>
      <c r="DF31" s="672"/>
      <c r="DG31" s="672"/>
      <c r="DH31" s="672"/>
      <c r="DI31" s="672"/>
      <c r="DJ31" s="672"/>
      <c r="DK31" s="673"/>
      <c r="DL31" s="656">
        <v>110133</v>
      </c>
      <c r="DM31" s="672"/>
      <c r="DN31" s="672"/>
      <c r="DO31" s="672"/>
      <c r="DP31" s="672"/>
      <c r="DQ31" s="672"/>
      <c r="DR31" s="672"/>
      <c r="DS31" s="672"/>
      <c r="DT31" s="672"/>
      <c r="DU31" s="672"/>
      <c r="DV31" s="673"/>
      <c r="DW31" s="652">
        <v>0.8</v>
      </c>
      <c r="DX31" s="684"/>
      <c r="DY31" s="684"/>
      <c r="DZ31" s="684"/>
      <c r="EA31" s="684"/>
      <c r="EB31" s="684"/>
      <c r="EC31" s="685"/>
    </row>
    <row r="32" spans="2:133" ht="11.25" customHeight="1" x14ac:dyDescent="0.15">
      <c r="B32" s="714" t="s">
        <v>313</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137</v>
      </c>
      <c r="AA32" s="650"/>
      <c r="AB32" s="650"/>
      <c r="AC32" s="650"/>
      <c r="AD32" s="651" t="s">
        <v>243</v>
      </c>
      <c r="AE32" s="651"/>
      <c r="AF32" s="651"/>
      <c r="AG32" s="651"/>
      <c r="AH32" s="651"/>
      <c r="AI32" s="651"/>
      <c r="AJ32" s="651"/>
      <c r="AK32" s="651"/>
      <c r="AL32" s="652" t="s">
        <v>137</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3">
        <v>99.4</v>
      </c>
      <c r="BH32" s="672"/>
      <c r="BI32" s="672"/>
      <c r="BJ32" s="672"/>
      <c r="BK32" s="672"/>
      <c r="BL32" s="672"/>
      <c r="BM32" s="653">
        <v>98.1</v>
      </c>
      <c r="BN32" s="701"/>
      <c r="BO32" s="701"/>
      <c r="BP32" s="701"/>
      <c r="BQ32" s="702"/>
      <c r="BR32" s="713">
        <v>99.2</v>
      </c>
      <c r="BS32" s="672"/>
      <c r="BT32" s="672"/>
      <c r="BU32" s="672"/>
      <c r="BV32" s="672"/>
      <c r="BW32" s="672"/>
      <c r="BX32" s="653">
        <v>98.1</v>
      </c>
      <c r="BY32" s="701"/>
      <c r="BZ32" s="701"/>
      <c r="CA32" s="701"/>
      <c r="CB32" s="702"/>
      <c r="CD32" s="697"/>
      <c r="CE32" s="698"/>
      <c r="CF32" s="662" t="s">
        <v>316</v>
      </c>
      <c r="CG32" s="663"/>
      <c r="CH32" s="663"/>
      <c r="CI32" s="663"/>
      <c r="CJ32" s="663"/>
      <c r="CK32" s="663"/>
      <c r="CL32" s="663"/>
      <c r="CM32" s="663"/>
      <c r="CN32" s="663"/>
      <c r="CO32" s="663"/>
      <c r="CP32" s="663"/>
      <c r="CQ32" s="664"/>
      <c r="CR32" s="647">
        <v>41</v>
      </c>
      <c r="CS32" s="648"/>
      <c r="CT32" s="648"/>
      <c r="CU32" s="648"/>
      <c r="CV32" s="648"/>
      <c r="CW32" s="648"/>
      <c r="CX32" s="648"/>
      <c r="CY32" s="649"/>
      <c r="CZ32" s="652">
        <v>0</v>
      </c>
      <c r="DA32" s="684"/>
      <c r="DB32" s="684"/>
      <c r="DC32" s="686"/>
      <c r="DD32" s="656">
        <v>41</v>
      </c>
      <c r="DE32" s="648"/>
      <c r="DF32" s="648"/>
      <c r="DG32" s="648"/>
      <c r="DH32" s="648"/>
      <c r="DI32" s="648"/>
      <c r="DJ32" s="648"/>
      <c r="DK32" s="649"/>
      <c r="DL32" s="656">
        <v>41</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317</v>
      </c>
      <c r="C33" s="645"/>
      <c r="D33" s="645"/>
      <c r="E33" s="645"/>
      <c r="F33" s="645"/>
      <c r="G33" s="645"/>
      <c r="H33" s="645"/>
      <c r="I33" s="645"/>
      <c r="J33" s="645"/>
      <c r="K33" s="645"/>
      <c r="L33" s="645"/>
      <c r="M33" s="645"/>
      <c r="N33" s="645"/>
      <c r="O33" s="645"/>
      <c r="P33" s="645"/>
      <c r="Q33" s="646"/>
      <c r="R33" s="647">
        <v>2633503</v>
      </c>
      <c r="S33" s="648"/>
      <c r="T33" s="648"/>
      <c r="U33" s="648"/>
      <c r="V33" s="648"/>
      <c r="W33" s="648"/>
      <c r="X33" s="648"/>
      <c r="Y33" s="649"/>
      <c r="Z33" s="650">
        <v>8.3000000000000007</v>
      </c>
      <c r="AA33" s="650"/>
      <c r="AB33" s="650"/>
      <c r="AC33" s="650"/>
      <c r="AD33" s="651" t="s">
        <v>128</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97.5</v>
      </c>
      <c r="BH33" s="718"/>
      <c r="BI33" s="718"/>
      <c r="BJ33" s="718"/>
      <c r="BK33" s="718"/>
      <c r="BL33" s="718"/>
      <c r="BM33" s="719">
        <v>95.4</v>
      </c>
      <c r="BN33" s="718"/>
      <c r="BO33" s="718"/>
      <c r="BP33" s="718"/>
      <c r="BQ33" s="720"/>
      <c r="BR33" s="717">
        <v>99</v>
      </c>
      <c r="BS33" s="718"/>
      <c r="BT33" s="718"/>
      <c r="BU33" s="718"/>
      <c r="BV33" s="718"/>
      <c r="BW33" s="718"/>
      <c r="BX33" s="719">
        <v>96.5</v>
      </c>
      <c r="BY33" s="718"/>
      <c r="BZ33" s="718"/>
      <c r="CA33" s="718"/>
      <c r="CB33" s="720"/>
      <c r="CD33" s="662" t="s">
        <v>319</v>
      </c>
      <c r="CE33" s="663"/>
      <c r="CF33" s="663"/>
      <c r="CG33" s="663"/>
      <c r="CH33" s="663"/>
      <c r="CI33" s="663"/>
      <c r="CJ33" s="663"/>
      <c r="CK33" s="663"/>
      <c r="CL33" s="663"/>
      <c r="CM33" s="663"/>
      <c r="CN33" s="663"/>
      <c r="CO33" s="663"/>
      <c r="CP33" s="663"/>
      <c r="CQ33" s="664"/>
      <c r="CR33" s="647">
        <v>13960166</v>
      </c>
      <c r="CS33" s="672"/>
      <c r="CT33" s="672"/>
      <c r="CU33" s="672"/>
      <c r="CV33" s="672"/>
      <c r="CW33" s="672"/>
      <c r="CX33" s="672"/>
      <c r="CY33" s="673"/>
      <c r="CZ33" s="652">
        <v>44.6</v>
      </c>
      <c r="DA33" s="684"/>
      <c r="DB33" s="684"/>
      <c r="DC33" s="686"/>
      <c r="DD33" s="656">
        <v>6701474</v>
      </c>
      <c r="DE33" s="672"/>
      <c r="DF33" s="672"/>
      <c r="DG33" s="672"/>
      <c r="DH33" s="672"/>
      <c r="DI33" s="672"/>
      <c r="DJ33" s="672"/>
      <c r="DK33" s="673"/>
      <c r="DL33" s="656">
        <v>4361560</v>
      </c>
      <c r="DM33" s="672"/>
      <c r="DN33" s="672"/>
      <c r="DO33" s="672"/>
      <c r="DP33" s="672"/>
      <c r="DQ33" s="672"/>
      <c r="DR33" s="672"/>
      <c r="DS33" s="672"/>
      <c r="DT33" s="672"/>
      <c r="DU33" s="672"/>
      <c r="DV33" s="673"/>
      <c r="DW33" s="652">
        <v>33.299999999999997</v>
      </c>
      <c r="DX33" s="684"/>
      <c r="DY33" s="684"/>
      <c r="DZ33" s="684"/>
      <c r="EA33" s="684"/>
      <c r="EB33" s="684"/>
      <c r="EC33" s="685"/>
    </row>
    <row r="34" spans="2:133" ht="11.25" customHeight="1" x14ac:dyDescent="0.15">
      <c r="B34" s="644" t="s">
        <v>320</v>
      </c>
      <c r="C34" s="645"/>
      <c r="D34" s="645"/>
      <c r="E34" s="645"/>
      <c r="F34" s="645"/>
      <c r="G34" s="645"/>
      <c r="H34" s="645"/>
      <c r="I34" s="645"/>
      <c r="J34" s="645"/>
      <c r="K34" s="645"/>
      <c r="L34" s="645"/>
      <c r="M34" s="645"/>
      <c r="N34" s="645"/>
      <c r="O34" s="645"/>
      <c r="P34" s="645"/>
      <c r="Q34" s="646"/>
      <c r="R34" s="647">
        <v>55707</v>
      </c>
      <c r="S34" s="648"/>
      <c r="T34" s="648"/>
      <c r="U34" s="648"/>
      <c r="V34" s="648"/>
      <c r="W34" s="648"/>
      <c r="X34" s="648"/>
      <c r="Y34" s="649"/>
      <c r="Z34" s="650">
        <v>0.2</v>
      </c>
      <c r="AA34" s="650"/>
      <c r="AB34" s="650"/>
      <c r="AC34" s="650"/>
      <c r="AD34" s="651">
        <v>11816</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3206969</v>
      </c>
      <c r="CS34" s="648"/>
      <c r="CT34" s="648"/>
      <c r="CU34" s="648"/>
      <c r="CV34" s="648"/>
      <c r="CW34" s="648"/>
      <c r="CX34" s="648"/>
      <c r="CY34" s="649"/>
      <c r="CZ34" s="652">
        <v>10.199999999999999</v>
      </c>
      <c r="DA34" s="684"/>
      <c r="DB34" s="684"/>
      <c r="DC34" s="686"/>
      <c r="DD34" s="656">
        <v>2143240</v>
      </c>
      <c r="DE34" s="648"/>
      <c r="DF34" s="648"/>
      <c r="DG34" s="648"/>
      <c r="DH34" s="648"/>
      <c r="DI34" s="648"/>
      <c r="DJ34" s="648"/>
      <c r="DK34" s="649"/>
      <c r="DL34" s="656">
        <v>1487531</v>
      </c>
      <c r="DM34" s="648"/>
      <c r="DN34" s="648"/>
      <c r="DO34" s="648"/>
      <c r="DP34" s="648"/>
      <c r="DQ34" s="648"/>
      <c r="DR34" s="648"/>
      <c r="DS34" s="648"/>
      <c r="DT34" s="648"/>
      <c r="DU34" s="648"/>
      <c r="DV34" s="649"/>
      <c r="DW34" s="652">
        <v>11.3</v>
      </c>
      <c r="DX34" s="684"/>
      <c r="DY34" s="684"/>
      <c r="DZ34" s="684"/>
      <c r="EA34" s="684"/>
      <c r="EB34" s="684"/>
      <c r="EC34" s="685"/>
    </row>
    <row r="35" spans="2:133" ht="11.25" customHeight="1" x14ac:dyDescent="0.15">
      <c r="B35" s="644" t="s">
        <v>322</v>
      </c>
      <c r="C35" s="645"/>
      <c r="D35" s="645"/>
      <c r="E35" s="645"/>
      <c r="F35" s="645"/>
      <c r="G35" s="645"/>
      <c r="H35" s="645"/>
      <c r="I35" s="645"/>
      <c r="J35" s="645"/>
      <c r="K35" s="645"/>
      <c r="L35" s="645"/>
      <c r="M35" s="645"/>
      <c r="N35" s="645"/>
      <c r="O35" s="645"/>
      <c r="P35" s="645"/>
      <c r="Q35" s="646"/>
      <c r="R35" s="647">
        <v>643985</v>
      </c>
      <c r="S35" s="648"/>
      <c r="T35" s="648"/>
      <c r="U35" s="648"/>
      <c r="V35" s="648"/>
      <c r="W35" s="648"/>
      <c r="X35" s="648"/>
      <c r="Y35" s="649"/>
      <c r="Z35" s="650">
        <v>2</v>
      </c>
      <c r="AA35" s="650"/>
      <c r="AB35" s="650"/>
      <c r="AC35" s="650"/>
      <c r="AD35" s="651" t="s">
        <v>128</v>
      </c>
      <c r="AE35" s="651"/>
      <c r="AF35" s="651"/>
      <c r="AG35" s="651"/>
      <c r="AH35" s="651"/>
      <c r="AI35" s="651"/>
      <c r="AJ35" s="651"/>
      <c r="AK35" s="651"/>
      <c r="AL35" s="652" t="s">
        <v>137</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260826</v>
      </c>
      <c r="CS35" s="672"/>
      <c r="CT35" s="672"/>
      <c r="CU35" s="672"/>
      <c r="CV35" s="672"/>
      <c r="CW35" s="672"/>
      <c r="CX35" s="672"/>
      <c r="CY35" s="673"/>
      <c r="CZ35" s="652">
        <v>0.8</v>
      </c>
      <c r="DA35" s="684"/>
      <c r="DB35" s="684"/>
      <c r="DC35" s="686"/>
      <c r="DD35" s="656">
        <v>200066</v>
      </c>
      <c r="DE35" s="672"/>
      <c r="DF35" s="672"/>
      <c r="DG35" s="672"/>
      <c r="DH35" s="672"/>
      <c r="DI35" s="672"/>
      <c r="DJ35" s="672"/>
      <c r="DK35" s="673"/>
      <c r="DL35" s="656">
        <v>156812</v>
      </c>
      <c r="DM35" s="672"/>
      <c r="DN35" s="672"/>
      <c r="DO35" s="672"/>
      <c r="DP35" s="672"/>
      <c r="DQ35" s="672"/>
      <c r="DR35" s="672"/>
      <c r="DS35" s="672"/>
      <c r="DT35" s="672"/>
      <c r="DU35" s="672"/>
      <c r="DV35" s="673"/>
      <c r="DW35" s="652">
        <v>1.2</v>
      </c>
      <c r="DX35" s="684"/>
      <c r="DY35" s="684"/>
      <c r="DZ35" s="684"/>
      <c r="EA35" s="684"/>
      <c r="EB35" s="684"/>
      <c r="EC35" s="685"/>
    </row>
    <row r="36" spans="2:133" ht="11.25" customHeight="1" x14ac:dyDescent="0.15">
      <c r="B36" s="644" t="s">
        <v>326</v>
      </c>
      <c r="C36" s="645"/>
      <c r="D36" s="645"/>
      <c r="E36" s="645"/>
      <c r="F36" s="645"/>
      <c r="G36" s="645"/>
      <c r="H36" s="645"/>
      <c r="I36" s="645"/>
      <c r="J36" s="645"/>
      <c r="K36" s="645"/>
      <c r="L36" s="645"/>
      <c r="M36" s="645"/>
      <c r="N36" s="645"/>
      <c r="O36" s="645"/>
      <c r="P36" s="645"/>
      <c r="Q36" s="646"/>
      <c r="R36" s="647">
        <v>665582</v>
      </c>
      <c r="S36" s="648"/>
      <c r="T36" s="648"/>
      <c r="U36" s="648"/>
      <c r="V36" s="648"/>
      <c r="W36" s="648"/>
      <c r="X36" s="648"/>
      <c r="Y36" s="649"/>
      <c r="Z36" s="650">
        <v>2.1</v>
      </c>
      <c r="AA36" s="650"/>
      <c r="AB36" s="650"/>
      <c r="AC36" s="650"/>
      <c r="AD36" s="651" t="s">
        <v>128</v>
      </c>
      <c r="AE36" s="651"/>
      <c r="AF36" s="651"/>
      <c r="AG36" s="651"/>
      <c r="AH36" s="651"/>
      <c r="AI36" s="651"/>
      <c r="AJ36" s="651"/>
      <c r="AK36" s="651"/>
      <c r="AL36" s="652" t="s">
        <v>137</v>
      </c>
      <c r="AM36" s="653"/>
      <c r="AN36" s="653"/>
      <c r="AO36" s="654"/>
      <c r="AP36" s="235"/>
      <c r="AQ36" s="721" t="s">
        <v>327</v>
      </c>
      <c r="AR36" s="722"/>
      <c r="AS36" s="722"/>
      <c r="AT36" s="722"/>
      <c r="AU36" s="722"/>
      <c r="AV36" s="722"/>
      <c r="AW36" s="722"/>
      <c r="AX36" s="722"/>
      <c r="AY36" s="723"/>
      <c r="AZ36" s="636">
        <v>2623260</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22127</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6277579</v>
      </c>
      <c r="CS36" s="648"/>
      <c r="CT36" s="648"/>
      <c r="CU36" s="648"/>
      <c r="CV36" s="648"/>
      <c r="CW36" s="648"/>
      <c r="CX36" s="648"/>
      <c r="CY36" s="649"/>
      <c r="CZ36" s="652">
        <v>20.100000000000001</v>
      </c>
      <c r="DA36" s="684"/>
      <c r="DB36" s="684"/>
      <c r="DC36" s="686"/>
      <c r="DD36" s="656">
        <v>2486952</v>
      </c>
      <c r="DE36" s="648"/>
      <c r="DF36" s="648"/>
      <c r="DG36" s="648"/>
      <c r="DH36" s="648"/>
      <c r="DI36" s="648"/>
      <c r="DJ36" s="648"/>
      <c r="DK36" s="649"/>
      <c r="DL36" s="656">
        <v>1410340</v>
      </c>
      <c r="DM36" s="648"/>
      <c r="DN36" s="648"/>
      <c r="DO36" s="648"/>
      <c r="DP36" s="648"/>
      <c r="DQ36" s="648"/>
      <c r="DR36" s="648"/>
      <c r="DS36" s="648"/>
      <c r="DT36" s="648"/>
      <c r="DU36" s="648"/>
      <c r="DV36" s="649"/>
      <c r="DW36" s="652">
        <v>10.8</v>
      </c>
      <c r="DX36" s="684"/>
      <c r="DY36" s="684"/>
      <c r="DZ36" s="684"/>
      <c r="EA36" s="684"/>
      <c r="EB36" s="684"/>
      <c r="EC36" s="685"/>
    </row>
    <row r="37" spans="2:133" ht="11.25" customHeight="1" x14ac:dyDescent="0.15">
      <c r="B37" s="644" t="s">
        <v>330</v>
      </c>
      <c r="C37" s="645"/>
      <c r="D37" s="645"/>
      <c r="E37" s="645"/>
      <c r="F37" s="645"/>
      <c r="G37" s="645"/>
      <c r="H37" s="645"/>
      <c r="I37" s="645"/>
      <c r="J37" s="645"/>
      <c r="K37" s="645"/>
      <c r="L37" s="645"/>
      <c r="M37" s="645"/>
      <c r="N37" s="645"/>
      <c r="O37" s="645"/>
      <c r="P37" s="645"/>
      <c r="Q37" s="646"/>
      <c r="R37" s="647">
        <v>833168</v>
      </c>
      <c r="S37" s="648"/>
      <c r="T37" s="648"/>
      <c r="U37" s="648"/>
      <c r="V37" s="648"/>
      <c r="W37" s="648"/>
      <c r="X37" s="648"/>
      <c r="Y37" s="649"/>
      <c r="Z37" s="650">
        <v>2.6</v>
      </c>
      <c r="AA37" s="650"/>
      <c r="AB37" s="650"/>
      <c r="AC37" s="650"/>
      <c r="AD37" s="651" t="s">
        <v>137</v>
      </c>
      <c r="AE37" s="651"/>
      <c r="AF37" s="651"/>
      <c r="AG37" s="651"/>
      <c r="AH37" s="651"/>
      <c r="AI37" s="651"/>
      <c r="AJ37" s="651"/>
      <c r="AK37" s="651"/>
      <c r="AL37" s="652" t="s">
        <v>128</v>
      </c>
      <c r="AM37" s="653"/>
      <c r="AN37" s="653"/>
      <c r="AO37" s="654"/>
      <c r="AQ37" s="725" t="s">
        <v>331</v>
      </c>
      <c r="AR37" s="726"/>
      <c r="AS37" s="726"/>
      <c r="AT37" s="726"/>
      <c r="AU37" s="726"/>
      <c r="AV37" s="726"/>
      <c r="AW37" s="726"/>
      <c r="AX37" s="726"/>
      <c r="AY37" s="727"/>
      <c r="AZ37" s="647">
        <v>593426</v>
      </c>
      <c r="BA37" s="648"/>
      <c r="BB37" s="648"/>
      <c r="BC37" s="648"/>
      <c r="BD37" s="672"/>
      <c r="BE37" s="672"/>
      <c r="BF37" s="702"/>
      <c r="BG37" s="662" t="s">
        <v>332</v>
      </c>
      <c r="BH37" s="663"/>
      <c r="BI37" s="663"/>
      <c r="BJ37" s="663"/>
      <c r="BK37" s="663"/>
      <c r="BL37" s="663"/>
      <c r="BM37" s="663"/>
      <c r="BN37" s="663"/>
      <c r="BO37" s="663"/>
      <c r="BP37" s="663"/>
      <c r="BQ37" s="663"/>
      <c r="BR37" s="663"/>
      <c r="BS37" s="663"/>
      <c r="BT37" s="663"/>
      <c r="BU37" s="664"/>
      <c r="BV37" s="647">
        <v>-40894</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705023</v>
      </c>
      <c r="CS37" s="672"/>
      <c r="CT37" s="672"/>
      <c r="CU37" s="672"/>
      <c r="CV37" s="672"/>
      <c r="CW37" s="672"/>
      <c r="CX37" s="672"/>
      <c r="CY37" s="673"/>
      <c r="CZ37" s="652">
        <v>2.2999999999999998</v>
      </c>
      <c r="DA37" s="684"/>
      <c r="DB37" s="684"/>
      <c r="DC37" s="686"/>
      <c r="DD37" s="656">
        <v>705023</v>
      </c>
      <c r="DE37" s="672"/>
      <c r="DF37" s="672"/>
      <c r="DG37" s="672"/>
      <c r="DH37" s="672"/>
      <c r="DI37" s="672"/>
      <c r="DJ37" s="672"/>
      <c r="DK37" s="673"/>
      <c r="DL37" s="656">
        <v>665483</v>
      </c>
      <c r="DM37" s="672"/>
      <c r="DN37" s="672"/>
      <c r="DO37" s="672"/>
      <c r="DP37" s="672"/>
      <c r="DQ37" s="672"/>
      <c r="DR37" s="672"/>
      <c r="DS37" s="672"/>
      <c r="DT37" s="672"/>
      <c r="DU37" s="672"/>
      <c r="DV37" s="673"/>
      <c r="DW37" s="652">
        <v>5.0999999999999996</v>
      </c>
      <c r="DX37" s="684"/>
      <c r="DY37" s="684"/>
      <c r="DZ37" s="684"/>
      <c r="EA37" s="684"/>
      <c r="EB37" s="684"/>
      <c r="EC37" s="685"/>
    </row>
    <row r="38" spans="2:133" ht="11.25" customHeight="1" x14ac:dyDescent="0.15">
      <c r="B38" s="644" t="s">
        <v>334</v>
      </c>
      <c r="C38" s="645"/>
      <c r="D38" s="645"/>
      <c r="E38" s="645"/>
      <c r="F38" s="645"/>
      <c r="G38" s="645"/>
      <c r="H38" s="645"/>
      <c r="I38" s="645"/>
      <c r="J38" s="645"/>
      <c r="K38" s="645"/>
      <c r="L38" s="645"/>
      <c r="M38" s="645"/>
      <c r="N38" s="645"/>
      <c r="O38" s="645"/>
      <c r="P38" s="645"/>
      <c r="Q38" s="646"/>
      <c r="R38" s="647">
        <v>452807</v>
      </c>
      <c r="S38" s="648"/>
      <c r="T38" s="648"/>
      <c r="U38" s="648"/>
      <c r="V38" s="648"/>
      <c r="W38" s="648"/>
      <c r="X38" s="648"/>
      <c r="Y38" s="649"/>
      <c r="Z38" s="650">
        <v>1.4</v>
      </c>
      <c r="AA38" s="650"/>
      <c r="AB38" s="650"/>
      <c r="AC38" s="650"/>
      <c r="AD38" s="651">
        <v>10833</v>
      </c>
      <c r="AE38" s="651"/>
      <c r="AF38" s="651"/>
      <c r="AG38" s="651"/>
      <c r="AH38" s="651"/>
      <c r="AI38" s="651"/>
      <c r="AJ38" s="651"/>
      <c r="AK38" s="651"/>
      <c r="AL38" s="652">
        <v>0.1</v>
      </c>
      <c r="AM38" s="653"/>
      <c r="AN38" s="653"/>
      <c r="AO38" s="654"/>
      <c r="AQ38" s="725" t="s">
        <v>335</v>
      </c>
      <c r="AR38" s="726"/>
      <c r="AS38" s="726"/>
      <c r="AT38" s="726"/>
      <c r="AU38" s="726"/>
      <c r="AV38" s="726"/>
      <c r="AW38" s="726"/>
      <c r="AX38" s="726"/>
      <c r="AY38" s="727"/>
      <c r="AZ38" s="647">
        <v>202888</v>
      </c>
      <c r="BA38" s="648"/>
      <c r="BB38" s="648"/>
      <c r="BC38" s="648"/>
      <c r="BD38" s="672"/>
      <c r="BE38" s="672"/>
      <c r="BF38" s="702"/>
      <c r="BG38" s="662" t="s">
        <v>336</v>
      </c>
      <c r="BH38" s="663"/>
      <c r="BI38" s="663"/>
      <c r="BJ38" s="663"/>
      <c r="BK38" s="663"/>
      <c r="BL38" s="663"/>
      <c r="BM38" s="663"/>
      <c r="BN38" s="663"/>
      <c r="BO38" s="663"/>
      <c r="BP38" s="663"/>
      <c r="BQ38" s="663"/>
      <c r="BR38" s="663"/>
      <c r="BS38" s="663"/>
      <c r="BT38" s="663"/>
      <c r="BU38" s="664"/>
      <c r="BV38" s="647">
        <v>5304</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1802194</v>
      </c>
      <c r="CS38" s="648"/>
      <c r="CT38" s="648"/>
      <c r="CU38" s="648"/>
      <c r="CV38" s="648"/>
      <c r="CW38" s="648"/>
      <c r="CX38" s="648"/>
      <c r="CY38" s="649"/>
      <c r="CZ38" s="652">
        <v>5.8</v>
      </c>
      <c r="DA38" s="684"/>
      <c r="DB38" s="684"/>
      <c r="DC38" s="686"/>
      <c r="DD38" s="656">
        <v>1457405</v>
      </c>
      <c r="DE38" s="648"/>
      <c r="DF38" s="648"/>
      <c r="DG38" s="648"/>
      <c r="DH38" s="648"/>
      <c r="DI38" s="648"/>
      <c r="DJ38" s="648"/>
      <c r="DK38" s="649"/>
      <c r="DL38" s="656">
        <v>1306877</v>
      </c>
      <c r="DM38" s="648"/>
      <c r="DN38" s="648"/>
      <c r="DO38" s="648"/>
      <c r="DP38" s="648"/>
      <c r="DQ38" s="648"/>
      <c r="DR38" s="648"/>
      <c r="DS38" s="648"/>
      <c r="DT38" s="648"/>
      <c r="DU38" s="648"/>
      <c r="DV38" s="649"/>
      <c r="DW38" s="652">
        <v>10</v>
      </c>
      <c r="DX38" s="684"/>
      <c r="DY38" s="684"/>
      <c r="DZ38" s="684"/>
      <c r="EA38" s="684"/>
      <c r="EB38" s="684"/>
      <c r="EC38" s="685"/>
    </row>
    <row r="39" spans="2:133" ht="11.25" customHeight="1" x14ac:dyDescent="0.15">
      <c r="B39" s="644" t="s">
        <v>338</v>
      </c>
      <c r="C39" s="645"/>
      <c r="D39" s="645"/>
      <c r="E39" s="645"/>
      <c r="F39" s="645"/>
      <c r="G39" s="645"/>
      <c r="H39" s="645"/>
      <c r="I39" s="645"/>
      <c r="J39" s="645"/>
      <c r="K39" s="645"/>
      <c r="L39" s="645"/>
      <c r="M39" s="645"/>
      <c r="N39" s="645"/>
      <c r="O39" s="645"/>
      <c r="P39" s="645"/>
      <c r="Q39" s="646"/>
      <c r="R39" s="647">
        <v>4431431</v>
      </c>
      <c r="S39" s="648"/>
      <c r="T39" s="648"/>
      <c r="U39" s="648"/>
      <c r="V39" s="648"/>
      <c r="W39" s="648"/>
      <c r="X39" s="648"/>
      <c r="Y39" s="649"/>
      <c r="Z39" s="650">
        <v>13.9</v>
      </c>
      <c r="AA39" s="650"/>
      <c r="AB39" s="650"/>
      <c r="AC39" s="650"/>
      <c r="AD39" s="651" t="s">
        <v>243</v>
      </c>
      <c r="AE39" s="651"/>
      <c r="AF39" s="651"/>
      <c r="AG39" s="651"/>
      <c r="AH39" s="651"/>
      <c r="AI39" s="651"/>
      <c r="AJ39" s="651"/>
      <c r="AK39" s="651"/>
      <c r="AL39" s="652" t="s">
        <v>128</v>
      </c>
      <c r="AM39" s="653"/>
      <c r="AN39" s="653"/>
      <c r="AO39" s="654"/>
      <c r="AQ39" s="725" t="s">
        <v>339</v>
      </c>
      <c r="AR39" s="726"/>
      <c r="AS39" s="726"/>
      <c r="AT39" s="726"/>
      <c r="AU39" s="726"/>
      <c r="AV39" s="726"/>
      <c r="AW39" s="726"/>
      <c r="AX39" s="726"/>
      <c r="AY39" s="727"/>
      <c r="AZ39" s="647">
        <v>24752</v>
      </c>
      <c r="BA39" s="648"/>
      <c r="BB39" s="648"/>
      <c r="BC39" s="648"/>
      <c r="BD39" s="672"/>
      <c r="BE39" s="672"/>
      <c r="BF39" s="702"/>
      <c r="BG39" s="662" t="s">
        <v>340</v>
      </c>
      <c r="BH39" s="663"/>
      <c r="BI39" s="663"/>
      <c r="BJ39" s="663"/>
      <c r="BK39" s="663"/>
      <c r="BL39" s="663"/>
      <c r="BM39" s="663"/>
      <c r="BN39" s="663"/>
      <c r="BO39" s="663"/>
      <c r="BP39" s="663"/>
      <c r="BQ39" s="663"/>
      <c r="BR39" s="663"/>
      <c r="BS39" s="663"/>
      <c r="BT39" s="663"/>
      <c r="BU39" s="664"/>
      <c r="BV39" s="647">
        <v>8647</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1818565</v>
      </c>
      <c r="CS39" s="672"/>
      <c r="CT39" s="672"/>
      <c r="CU39" s="672"/>
      <c r="CV39" s="672"/>
      <c r="CW39" s="672"/>
      <c r="CX39" s="672"/>
      <c r="CY39" s="673"/>
      <c r="CZ39" s="652">
        <v>5.8</v>
      </c>
      <c r="DA39" s="684"/>
      <c r="DB39" s="684"/>
      <c r="DC39" s="686"/>
      <c r="DD39" s="656">
        <v>411878</v>
      </c>
      <c r="DE39" s="672"/>
      <c r="DF39" s="672"/>
      <c r="DG39" s="672"/>
      <c r="DH39" s="672"/>
      <c r="DI39" s="672"/>
      <c r="DJ39" s="672"/>
      <c r="DK39" s="673"/>
      <c r="DL39" s="656" t="s">
        <v>128</v>
      </c>
      <c r="DM39" s="672"/>
      <c r="DN39" s="672"/>
      <c r="DO39" s="672"/>
      <c r="DP39" s="672"/>
      <c r="DQ39" s="672"/>
      <c r="DR39" s="672"/>
      <c r="DS39" s="672"/>
      <c r="DT39" s="672"/>
      <c r="DU39" s="672"/>
      <c r="DV39" s="673"/>
      <c r="DW39" s="652" t="s">
        <v>137</v>
      </c>
      <c r="DX39" s="684"/>
      <c r="DY39" s="684"/>
      <c r="DZ39" s="684"/>
      <c r="EA39" s="684"/>
      <c r="EB39" s="684"/>
      <c r="EC39" s="685"/>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137</v>
      </c>
      <c r="AM40" s="653"/>
      <c r="AN40" s="653"/>
      <c r="AO40" s="654"/>
      <c r="AQ40" s="725" t="s">
        <v>343</v>
      </c>
      <c r="AR40" s="726"/>
      <c r="AS40" s="726"/>
      <c r="AT40" s="726"/>
      <c r="AU40" s="726"/>
      <c r="AV40" s="726"/>
      <c r="AW40" s="726"/>
      <c r="AX40" s="726"/>
      <c r="AY40" s="727"/>
      <c r="AZ40" s="647">
        <v>13810</v>
      </c>
      <c r="BA40" s="648"/>
      <c r="BB40" s="648"/>
      <c r="BC40" s="648"/>
      <c r="BD40" s="672"/>
      <c r="BE40" s="672"/>
      <c r="BF40" s="702"/>
      <c r="BG40" s="728" t="s">
        <v>344</v>
      </c>
      <c r="BH40" s="729"/>
      <c r="BI40" s="729"/>
      <c r="BJ40" s="729"/>
      <c r="BK40" s="729"/>
      <c r="BL40" s="236"/>
      <c r="BM40" s="663" t="s">
        <v>345</v>
      </c>
      <c r="BN40" s="663"/>
      <c r="BO40" s="663"/>
      <c r="BP40" s="663"/>
      <c r="BQ40" s="663"/>
      <c r="BR40" s="663"/>
      <c r="BS40" s="663"/>
      <c r="BT40" s="663"/>
      <c r="BU40" s="664"/>
      <c r="BV40" s="647">
        <v>91</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594033</v>
      </c>
      <c r="CS40" s="648"/>
      <c r="CT40" s="648"/>
      <c r="CU40" s="648"/>
      <c r="CV40" s="648"/>
      <c r="CW40" s="648"/>
      <c r="CX40" s="648"/>
      <c r="CY40" s="649"/>
      <c r="CZ40" s="652">
        <v>1.9</v>
      </c>
      <c r="DA40" s="684"/>
      <c r="DB40" s="684"/>
      <c r="DC40" s="686"/>
      <c r="DD40" s="656">
        <v>1933</v>
      </c>
      <c r="DE40" s="648"/>
      <c r="DF40" s="648"/>
      <c r="DG40" s="648"/>
      <c r="DH40" s="648"/>
      <c r="DI40" s="648"/>
      <c r="DJ40" s="648"/>
      <c r="DK40" s="649"/>
      <c r="DL40" s="656" t="s">
        <v>137</v>
      </c>
      <c r="DM40" s="648"/>
      <c r="DN40" s="648"/>
      <c r="DO40" s="648"/>
      <c r="DP40" s="648"/>
      <c r="DQ40" s="648"/>
      <c r="DR40" s="648"/>
      <c r="DS40" s="648"/>
      <c r="DT40" s="648"/>
      <c r="DU40" s="648"/>
      <c r="DV40" s="649"/>
      <c r="DW40" s="652" t="s">
        <v>128</v>
      </c>
      <c r="DX40" s="684"/>
      <c r="DY40" s="684"/>
      <c r="DZ40" s="684"/>
      <c r="EA40" s="684"/>
      <c r="EB40" s="684"/>
      <c r="EC40" s="685"/>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137</v>
      </c>
      <c r="AA41" s="650"/>
      <c r="AB41" s="650"/>
      <c r="AC41" s="650"/>
      <c r="AD41" s="651" t="s">
        <v>137</v>
      </c>
      <c r="AE41" s="651"/>
      <c r="AF41" s="651"/>
      <c r="AG41" s="651"/>
      <c r="AH41" s="651"/>
      <c r="AI41" s="651"/>
      <c r="AJ41" s="651"/>
      <c r="AK41" s="651"/>
      <c r="AL41" s="652" t="s">
        <v>128</v>
      </c>
      <c r="AM41" s="653"/>
      <c r="AN41" s="653"/>
      <c r="AO41" s="654"/>
      <c r="AQ41" s="725" t="s">
        <v>348</v>
      </c>
      <c r="AR41" s="726"/>
      <c r="AS41" s="726"/>
      <c r="AT41" s="726"/>
      <c r="AU41" s="726"/>
      <c r="AV41" s="726"/>
      <c r="AW41" s="726"/>
      <c r="AX41" s="726"/>
      <c r="AY41" s="727"/>
      <c r="AZ41" s="647">
        <v>479373</v>
      </c>
      <c r="BA41" s="648"/>
      <c r="BB41" s="648"/>
      <c r="BC41" s="648"/>
      <c r="BD41" s="672"/>
      <c r="BE41" s="672"/>
      <c r="BF41" s="702"/>
      <c r="BG41" s="728"/>
      <c r="BH41" s="729"/>
      <c r="BI41" s="729"/>
      <c r="BJ41" s="729"/>
      <c r="BK41" s="729"/>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128</v>
      </c>
      <c r="CS41" s="672"/>
      <c r="CT41" s="672"/>
      <c r="CU41" s="672"/>
      <c r="CV41" s="672"/>
      <c r="CW41" s="672"/>
      <c r="CX41" s="672"/>
      <c r="CY41" s="673"/>
      <c r="CZ41" s="652" t="s">
        <v>128</v>
      </c>
      <c r="DA41" s="684"/>
      <c r="DB41" s="684"/>
      <c r="DC41" s="686"/>
      <c r="DD41" s="656" t="s">
        <v>128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351</v>
      </c>
      <c r="C42" s="645"/>
      <c r="D42" s="645"/>
      <c r="E42" s="645"/>
      <c r="F42" s="645"/>
      <c r="G42" s="645"/>
      <c r="H42" s="645"/>
      <c r="I42" s="645"/>
      <c r="J42" s="645"/>
      <c r="K42" s="645"/>
      <c r="L42" s="645"/>
      <c r="M42" s="645"/>
      <c r="N42" s="645"/>
      <c r="O42" s="645"/>
      <c r="P42" s="645"/>
      <c r="Q42" s="646"/>
      <c r="R42" s="647">
        <v>363700</v>
      </c>
      <c r="S42" s="648"/>
      <c r="T42" s="648"/>
      <c r="U42" s="648"/>
      <c r="V42" s="648"/>
      <c r="W42" s="648"/>
      <c r="X42" s="648"/>
      <c r="Y42" s="649"/>
      <c r="Z42" s="650">
        <v>1.1000000000000001</v>
      </c>
      <c r="AA42" s="650"/>
      <c r="AB42" s="650"/>
      <c r="AC42" s="650"/>
      <c r="AD42" s="651" t="s">
        <v>137</v>
      </c>
      <c r="AE42" s="651"/>
      <c r="AF42" s="651"/>
      <c r="AG42" s="651"/>
      <c r="AH42" s="651"/>
      <c r="AI42" s="651"/>
      <c r="AJ42" s="651"/>
      <c r="AK42" s="651"/>
      <c r="AL42" s="652" t="s">
        <v>137</v>
      </c>
      <c r="AM42" s="653"/>
      <c r="AN42" s="653"/>
      <c r="AO42" s="654"/>
      <c r="AQ42" s="746" t="s">
        <v>352</v>
      </c>
      <c r="AR42" s="747"/>
      <c r="AS42" s="747"/>
      <c r="AT42" s="747"/>
      <c r="AU42" s="747"/>
      <c r="AV42" s="747"/>
      <c r="AW42" s="747"/>
      <c r="AX42" s="747"/>
      <c r="AY42" s="748"/>
      <c r="AZ42" s="738">
        <v>1309011</v>
      </c>
      <c r="BA42" s="739"/>
      <c r="BB42" s="739"/>
      <c r="BC42" s="739"/>
      <c r="BD42" s="718"/>
      <c r="BE42" s="718"/>
      <c r="BF42" s="720"/>
      <c r="BG42" s="730"/>
      <c r="BH42" s="731"/>
      <c r="BI42" s="731"/>
      <c r="BJ42" s="731"/>
      <c r="BK42" s="731"/>
      <c r="BL42" s="237"/>
      <c r="BM42" s="675" t="s">
        <v>353</v>
      </c>
      <c r="BN42" s="675"/>
      <c r="BO42" s="675"/>
      <c r="BP42" s="675"/>
      <c r="BQ42" s="675"/>
      <c r="BR42" s="675"/>
      <c r="BS42" s="675"/>
      <c r="BT42" s="675"/>
      <c r="BU42" s="676"/>
      <c r="BV42" s="738">
        <v>384</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5562238</v>
      </c>
      <c r="CS42" s="648"/>
      <c r="CT42" s="648"/>
      <c r="CU42" s="648"/>
      <c r="CV42" s="648"/>
      <c r="CW42" s="648"/>
      <c r="CX42" s="648"/>
      <c r="CY42" s="649"/>
      <c r="CZ42" s="652">
        <v>17.8</v>
      </c>
      <c r="DA42" s="653"/>
      <c r="DB42" s="653"/>
      <c r="DC42" s="665"/>
      <c r="DD42" s="656">
        <v>661419</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355</v>
      </c>
      <c r="C43" s="689"/>
      <c r="D43" s="689"/>
      <c r="E43" s="689"/>
      <c r="F43" s="689"/>
      <c r="G43" s="689"/>
      <c r="H43" s="689"/>
      <c r="I43" s="689"/>
      <c r="J43" s="689"/>
      <c r="K43" s="689"/>
      <c r="L43" s="689"/>
      <c r="M43" s="689"/>
      <c r="N43" s="689"/>
      <c r="O43" s="689"/>
      <c r="P43" s="689"/>
      <c r="Q43" s="690"/>
      <c r="R43" s="738">
        <v>31875839</v>
      </c>
      <c r="S43" s="739"/>
      <c r="T43" s="739"/>
      <c r="U43" s="739"/>
      <c r="V43" s="739"/>
      <c r="W43" s="739"/>
      <c r="X43" s="739"/>
      <c r="Y43" s="740"/>
      <c r="Z43" s="741">
        <v>100</v>
      </c>
      <c r="AA43" s="741"/>
      <c r="AB43" s="741"/>
      <c r="AC43" s="741"/>
      <c r="AD43" s="742">
        <v>12746634</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79510</v>
      </c>
      <c r="CS43" s="672"/>
      <c r="CT43" s="672"/>
      <c r="CU43" s="672"/>
      <c r="CV43" s="672"/>
      <c r="CW43" s="672"/>
      <c r="CX43" s="672"/>
      <c r="CY43" s="673"/>
      <c r="CZ43" s="652">
        <v>0.3</v>
      </c>
      <c r="DA43" s="684"/>
      <c r="DB43" s="684"/>
      <c r="DC43" s="686"/>
      <c r="DD43" s="656">
        <v>67262</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4433521</v>
      </c>
      <c r="CS44" s="648"/>
      <c r="CT44" s="648"/>
      <c r="CU44" s="648"/>
      <c r="CV44" s="648"/>
      <c r="CW44" s="648"/>
      <c r="CX44" s="648"/>
      <c r="CY44" s="649"/>
      <c r="CZ44" s="652">
        <v>14.2</v>
      </c>
      <c r="DA44" s="653"/>
      <c r="DB44" s="653"/>
      <c r="DC44" s="665"/>
      <c r="DD44" s="656">
        <v>476081</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1916432</v>
      </c>
      <c r="CS45" s="672"/>
      <c r="CT45" s="672"/>
      <c r="CU45" s="672"/>
      <c r="CV45" s="672"/>
      <c r="CW45" s="672"/>
      <c r="CX45" s="672"/>
      <c r="CY45" s="673"/>
      <c r="CZ45" s="652">
        <v>6.1</v>
      </c>
      <c r="DA45" s="684"/>
      <c r="DB45" s="684"/>
      <c r="DC45" s="686"/>
      <c r="DD45" s="656">
        <v>50937</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2275242</v>
      </c>
      <c r="CS46" s="648"/>
      <c r="CT46" s="648"/>
      <c r="CU46" s="648"/>
      <c r="CV46" s="648"/>
      <c r="CW46" s="648"/>
      <c r="CX46" s="648"/>
      <c r="CY46" s="649"/>
      <c r="CZ46" s="652">
        <v>7.3</v>
      </c>
      <c r="DA46" s="653"/>
      <c r="DB46" s="653"/>
      <c r="DC46" s="665"/>
      <c r="DD46" s="656">
        <v>410847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1128717</v>
      </c>
      <c r="CS47" s="672"/>
      <c r="CT47" s="672"/>
      <c r="CU47" s="672"/>
      <c r="CV47" s="672"/>
      <c r="CW47" s="672"/>
      <c r="CX47" s="672"/>
      <c r="CY47" s="673"/>
      <c r="CZ47" s="652">
        <v>3.6</v>
      </c>
      <c r="DA47" s="684"/>
      <c r="DB47" s="684"/>
      <c r="DC47" s="686"/>
      <c r="DD47" s="656">
        <v>185338</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128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31297215</v>
      </c>
      <c r="CS49" s="718"/>
      <c r="CT49" s="718"/>
      <c r="CU49" s="718"/>
      <c r="CV49" s="718"/>
      <c r="CW49" s="718"/>
      <c r="CX49" s="718"/>
      <c r="CY49" s="749"/>
      <c r="CZ49" s="743">
        <v>100</v>
      </c>
      <c r="DA49" s="750"/>
      <c r="DB49" s="750"/>
      <c r="DC49" s="751"/>
      <c r="DD49" s="752">
        <v>15678119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nPimKrY/EwoGgTu/ofxBRdpOj4bbHuQLWfgCEBmIIzzInknJuVxyUZTayWOz9982jVQATfJJNjSA/4RrNwmE8A==" saltValue="UrxrOFdWXFqrLf56FWrBn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5" zoomScale="60" zoomScaleNormal="60" zoomScaleSheetLayoutView="70" workbookViewId="0">
      <selection activeCell="AZ70" sqref="AZ70:BD7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31899</v>
      </c>
      <c r="R7" s="783"/>
      <c r="S7" s="783"/>
      <c r="T7" s="783"/>
      <c r="U7" s="783"/>
      <c r="V7" s="783">
        <v>31320</v>
      </c>
      <c r="W7" s="783"/>
      <c r="X7" s="783"/>
      <c r="Y7" s="783"/>
      <c r="Z7" s="783"/>
      <c r="AA7" s="783">
        <v>579</v>
      </c>
      <c r="AB7" s="783"/>
      <c r="AC7" s="783"/>
      <c r="AD7" s="783"/>
      <c r="AE7" s="784"/>
      <c r="AF7" s="785">
        <v>131</v>
      </c>
      <c r="AG7" s="786"/>
      <c r="AH7" s="786"/>
      <c r="AI7" s="786"/>
      <c r="AJ7" s="787"/>
      <c r="AK7" s="822">
        <v>666</v>
      </c>
      <c r="AL7" s="823"/>
      <c r="AM7" s="823"/>
      <c r="AN7" s="823"/>
      <c r="AO7" s="823"/>
      <c r="AP7" s="823">
        <v>26852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604</v>
      </c>
      <c r="BT7" s="827"/>
      <c r="BU7" s="827"/>
      <c r="BV7" s="827"/>
      <c r="BW7" s="827"/>
      <c r="BX7" s="827"/>
      <c r="BY7" s="827"/>
      <c r="BZ7" s="827"/>
      <c r="CA7" s="827"/>
      <c r="CB7" s="827"/>
      <c r="CC7" s="827"/>
      <c r="CD7" s="827"/>
      <c r="CE7" s="827"/>
      <c r="CF7" s="827"/>
      <c r="CG7" s="828"/>
      <c r="CH7" s="819">
        <v>11</v>
      </c>
      <c r="CI7" s="820"/>
      <c r="CJ7" s="820"/>
      <c r="CK7" s="820"/>
      <c r="CL7" s="821"/>
      <c r="CM7" s="819">
        <v>16</v>
      </c>
      <c r="CN7" s="820"/>
      <c r="CO7" s="820"/>
      <c r="CP7" s="820"/>
      <c r="CQ7" s="821"/>
      <c r="CR7" s="819">
        <v>5</v>
      </c>
      <c r="CS7" s="820"/>
      <c r="CT7" s="820"/>
      <c r="CU7" s="820"/>
      <c r="CV7" s="821"/>
      <c r="CW7" s="819" t="s">
        <v>603</v>
      </c>
      <c r="CX7" s="820"/>
      <c r="CY7" s="820"/>
      <c r="CZ7" s="820"/>
      <c r="DA7" s="821"/>
      <c r="DB7" s="819" t="s">
        <v>603</v>
      </c>
      <c r="DC7" s="820"/>
      <c r="DD7" s="820"/>
      <c r="DE7" s="820"/>
      <c r="DF7" s="821"/>
      <c r="DG7" s="819" t="s">
        <v>603</v>
      </c>
      <c r="DH7" s="820"/>
      <c r="DI7" s="820"/>
      <c r="DJ7" s="820"/>
      <c r="DK7" s="821"/>
      <c r="DL7" s="819" t="s">
        <v>603</v>
      </c>
      <c r="DM7" s="820"/>
      <c r="DN7" s="820"/>
      <c r="DO7" s="820"/>
      <c r="DP7" s="821"/>
      <c r="DQ7" s="819" t="s">
        <v>603</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605</v>
      </c>
      <c r="BT8" s="817"/>
      <c r="BU8" s="817"/>
      <c r="BV8" s="817"/>
      <c r="BW8" s="817"/>
      <c r="BX8" s="817"/>
      <c r="BY8" s="817"/>
      <c r="BZ8" s="817"/>
      <c r="CA8" s="817"/>
      <c r="CB8" s="817"/>
      <c r="CC8" s="817"/>
      <c r="CD8" s="817"/>
      <c r="CE8" s="817"/>
      <c r="CF8" s="817"/>
      <c r="CG8" s="818"/>
      <c r="CH8" s="829">
        <v>-20</v>
      </c>
      <c r="CI8" s="830"/>
      <c r="CJ8" s="830"/>
      <c r="CK8" s="830"/>
      <c r="CL8" s="831"/>
      <c r="CM8" s="829">
        <v>1415</v>
      </c>
      <c r="CN8" s="830"/>
      <c r="CO8" s="830"/>
      <c r="CP8" s="830"/>
      <c r="CQ8" s="831"/>
      <c r="CR8" s="829">
        <v>3</v>
      </c>
      <c r="CS8" s="830"/>
      <c r="CT8" s="830"/>
      <c r="CU8" s="830"/>
      <c r="CV8" s="831"/>
      <c r="CW8" s="829" t="s">
        <v>603</v>
      </c>
      <c r="CX8" s="830"/>
      <c r="CY8" s="830"/>
      <c r="CZ8" s="830"/>
      <c r="DA8" s="831"/>
      <c r="DB8" s="829" t="s">
        <v>603</v>
      </c>
      <c r="DC8" s="830"/>
      <c r="DD8" s="830"/>
      <c r="DE8" s="830"/>
      <c r="DF8" s="831"/>
      <c r="DG8" s="829" t="s">
        <v>603</v>
      </c>
      <c r="DH8" s="830"/>
      <c r="DI8" s="830"/>
      <c r="DJ8" s="830"/>
      <c r="DK8" s="831"/>
      <c r="DL8" s="829" t="s">
        <v>603</v>
      </c>
      <c r="DM8" s="830"/>
      <c r="DN8" s="830"/>
      <c r="DO8" s="830"/>
      <c r="DP8" s="831"/>
      <c r="DQ8" s="829" t="s">
        <v>603</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606</v>
      </c>
      <c r="BT9" s="817"/>
      <c r="BU9" s="817"/>
      <c r="BV9" s="817"/>
      <c r="BW9" s="817"/>
      <c r="BX9" s="817"/>
      <c r="BY9" s="817"/>
      <c r="BZ9" s="817"/>
      <c r="CA9" s="817"/>
      <c r="CB9" s="817"/>
      <c r="CC9" s="817"/>
      <c r="CD9" s="817"/>
      <c r="CE9" s="817"/>
      <c r="CF9" s="817"/>
      <c r="CG9" s="818"/>
      <c r="CH9" s="829">
        <v>14</v>
      </c>
      <c r="CI9" s="830"/>
      <c r="CJ9" s="830"/>
      <c r="CK9" s="830"/>
      <c r="CL9" s="831"/>
      <c r="CM9" s="829">
        <v>116</v>
      </c>
      <c r="CN9" s="830"/>
      <c r="CO9" s="830"/>
      <c r="CP9" s="830"/>
      <c r="CQ9" s="831"/>
      <c r="CR9" s="829">
        <v>5</v>
      </c>
      <c r="CS9" s="830"/>
      <c r="CT9" s="830"/>
      <c r="CU9" s="830"/>
      <c r="CV9" s="831"/>
      <c r="CW9" s="829" t="s">
        <v>603</v>
      </c>
      <c r="CX9" s="830"/>
      <c r="CY9" s="830"/>
      <c r="CZ9" s="830"/>
      <c r="DA9" s="831"/>
      <c r="DB9" s="829" t="s">
        <v>603</v>
      </c>
      <c r="DC9" s="830"/>
      <c r="DD9" s="830"/>
      <c r="DE9" s="830"/>
      <c r="DF9" s="831"/>
      <c r="DG9" s="829" t="s">
        <v>603</v>
      </c>
      <c r="DH9" s="830"/>
      <c r="DI9" s="830"/>
      <c r="DJ9" s="830"/>
      <c r="DK9" s="831"/>
      <c r="DL9" s="829" t="s">
        <v>603</v>
      </c>
      <c r="DM9" s="830"/>
      <c r="DN9" s="830"/>
      <c r="DO9" s="830"/>
      <c r="DP9" s="831"/>
      <c r="DQ9" s="829" t="s">
        <v>603</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607</v>
      </c>
      <c r="BT10" s="817"/>
      <c r="BU10" s="817"/>
      <c r="BV10" s="817"/>
      <c r="BW10" s="817"/>
      <c r="BX10" s="817"/>
      <c r="BY10" s="817"/>
      <c r="BZ10" s="817"/>
      <c r="CA10" s="817"/>
      <c r="CB10" s="817"/>
      <c r="CC10" s="817"/>
      <c r="CD10" s="817"/>
      <c r="CE10" s="817"/>
      <c r="CF10" s="817"/>
      <c r="CG10" s="818"/>
      <c r="CH10" s="829">
        <v>139</v>
      </c>
      <c r="CI10" s="830"/>
      <c r="CJ10" s="830"/>
      <c r="CK10" s="830"/>
      <c r="CL10" s="831"/>
      <c r="CM10" s="829">
        <v>27740</v>
      </c>
      <c r="CN10" s="830"/>
      <c r="CO10" s="830"/>
      <c r="CP10" s="830"/>
      <c r="CQ10" s="831"/>
      <c r="CR10" s="829" t="s">
        <v>603</v>
      </c>
      <c r="CS10" s="830"/>
      <c r="CT10" s="830"/>
      <c r="CU10" s="830"/>
      <c r="CV10" s="831"/>
      <c r="CW10" s="829" t="s">
        <v>603</v>
      </c>
      <c r="CX10" s="830"/>
      <c r="CY10" s="830"/>
      <c r="CZ10" s="830"/>
      <c r="DA10" s="831"/>
      <c r="DB10" s="829">
        <v>212</v>
      </c>
      <c r="DC10" s="830"/>
      <c r="DD10" s="830"/>
      <c r="DE10" s="830"/>
      <c r="DF10" s="831"/>
      <c r="DG10" s="829" t="s">
        <v>603</v>
      </c>
      <c r="DH10" s="830"/>
      <c r="DI10" s="830"/>
      <c r="DJ10" s="830"/>
      <c r="DK10" s="831"/>
      <c r="DL10" s="829">
        <v>123</v>
      </c>
      <c r="DM10" s="830"/>
      <c r="DN10" s="830"/>
      <c r="DO10" s="830"/>
      <c r="DP10" s="831"/>
      <c r="DQ10" s="829">
        <v>12</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31899</v>
      </c>
      <c r="R23" s="842"/>
      <c r="S23" s="842"/>
      <c r="T23" s="842"/>
      <c r="U23" s="842"/>
      <c r="V23" s="842">
        <v>31320</v>
      </c>
      <c r="W23" s="842"/>
      <c r="X23" s="842"/>
      <c r="Y23" s="842"/>
      <c r="Z23" s="842"/>
      <c r="AA23" s="842">
        <v>579</v>
      </c>
      <c r="AB23" s="842"/>
      <c r="AC23" s="842"/>
      <c r="AD23" s="842"/>
      <c r="AE23" s="843"/>
      <c r="AF23" s="844">
        <v>131</v>
      </c>
      <c r="AG23" s="842"/>
      <c r="AH23" s="842"/>
      <c r="AI23" s="842"/>
      <c r="AJ23" s="845"/>
      <c r="AK23" s="846"/>
      <c r="AL23" s="847"/>
      <c r="AM23" s="847"/>
      <c r="AN23" s="847"/>
      <c r="AO23" s="847"/>
      <c r="AP23" s="842">
        <v>26852</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5020</v>
      </c>
      <c r="R28" s="871"/>
      <c r="S28" s="871"/>
      <c r="T28" s="871"/>
      <c r="U28" s="871"/>
      <c r="V28" s="871">
        <v>4998</v>
      </c>
      <c r="W28" s="871"/>
      <c r="X28" s="871"/>
      <c r="Y28" s="871"/>
      <c r="Z28" s="871"/>
      <c r="AA28" s="871">
        <v>22</v>
      </c>
      <c r="AB28" s="871"/>
      <c r="AC28" s="871"/>
      <c r="AD28" s="871"/>
      <c r="AE28" s="872"/>
      <c r="AF28" s="873">
        <v>22</v>
      </c>
      <c r="AG28" s="871"/>
      <c r="AH28" s="871"/>
      <c r="AI28" s="871"/>
      <c r="AJ28" s="874"/>
      <c r="AK28" s="875">
        <v>479</v>
      </c>
      <c r="AL28" s="866"/>
      <c r="AM28" s="866"/>
      <c r="AN28" s="866"/>
      <c r="AO28" s="866"/>
      <c r="AP28" s="866">
        <v>179</v>
      </c>
      <c r="AQ28" s="866"/>
      <c r="AR28" s="866"/>
      <c r="AS28" s="866"/>
      <c r="AT28" s="866"/>
      <c r="AU28" s="866">
        <v>15</v>
      </c>
      <c r="AV28" s="866"/>
      <c r="AW28" s="866"/>
      <c r="AX28" s="866"/>
      <c r="AY28" s="866"/>
      <c r="AZ28" s="867" t="s">
        <v>603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4404</v>
      </c>
      <c r="R29" s="807"/>
      <c r="S29" s="807"/>
      <c r="T29" s="807"/>
      <c r="U29" s="807"/>
      <c r="V29" s="807">
        <v>4294</v>
      </c>
      <c r="W29" s="807"/>
      <c r="X29" s="807"/>
      <c r="Y29" s="807"/>
      <c r="Z29" s="807"/>
      <c r="AA29" s="807">
        <v>110</v>
      </c>
      <c r="AB29" s="807"/>
      <c r="AC29" s="807"/>
      <c r="AD29" s="807"/>
      <c r="AE29" s="808"/>
      <c r="AF29" s="809">
        <v>110</v>
      </c>
      <c r="AG29" s="810"/>
      <c r="AH29" s="810"/>
      <c r="AI29" s="810"/>
      <c r="AJ29" s="811"/>
      <c r="AK29" s="878">
        <v>659</v>
      </c>
      <c r="AL29" s="879"/>
      <c r="AM29" s="879"/>
      <c r="AN29" s="879"/>
      <c r="AO29" s="879"/>
      <c r="AP29" s="879" t="s">
        <v>603</v>
      </c>
      <c r="AQ29" s="879"/>
      <c r="AR29" s="879"/>
      <c r="AS29" s="879"/>
      <c r="AT29" s="879"/>
      <c r="AU29" s="879" t="s">
        <v>603</v>
      </c>
      <c r="AV29" s="879"/>
      <c r="AW29" s="879"/>
      <c r="AX29" s="879"/>
      <c r="AY29" s="879"/>
      <c r="AZ29" s="880" t="s">
        <v>603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458</v>
      </c>
      <c r="R30" s="807"/>
      <c r="S30" s="807"/>
      <c r="T30" s="807"/>
      <c r="U30" s="807"/>
      <c r="V30" s="807">
        <v>458</v>
      </c>
      <c r="W30" s="807"/>
      <c r="X30" s="807"/>
      <c r="Y30" s="807"/>
      <c r="Z30" s="807"/>
      <c r="AA30" s="807">
        <v>0</v>
      </c>
      <c r="AB30" s="807"/>
      <c r="AC30" s="807"/>
      <c r="AD30" s="807"/>
      <c r="AE30" s="808"/>
      <c r="AF30" s="809">
        <v>0</v>
      </c>
      <c r="AG30" s="810"/>
      <c r="AH30" s="810"/>
      <c r="AI30" s="810"/>
      <c r="AJ30" s="811"/>
      <c r="AK30" s="878">
        <v>156</v>
      </c>
      <c r="AL30" s="879"/>
      <c r="AM30" s="879"/>
      <c r="AN30" s="879"/>
      <c r="AO30" s="879"/>
      <c r="AP30" s="879" t="s">
        <v>603</v>
      </c>
      <c r="AQ30" s="879"/>
      <c r="AR30" s="879"/>
      <c r="AS30" s="879"/>
      <c r="AT30" s="879"/>
      <c r="AU30" s="879" t="s">
        <v>603</v>
      </c>
      <c r="AV30" s="879"/>
      <c r="AW30" s="879"/>
      <c r="AX30" s="879"/>
      <c r="AY30" s="879"/>
      <c r="AZ30" s="880" t="s">
        <v>603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5</v>
      </c>
      <c r="R31" s="807"/>
      <c r="S31" s="807"/>
      <c r="T31" s="807"/>
      <c r="U31" s="807"/>
      <c r="V31" s="807">
        <v>5</v>
      </c>
      <c r="W31" s="807"/>
      <c r="X31" s="807"/>
      <c r="Y31" s="807"/>
      <c r="Z31" s="807"/>
      <c r="AA31" s="807" t="s">
        <v>603</v>
      </c>
      <c r="AB31" s="807"/>
      <c r="AC31" s="807"/>
      <c r="AD31" s="807"/>
      <c r="AE31" s="808"/>
      <c r="AF31" s="809" t="s">
        <v>407</v>
      </c>
      <c r="AG31" s="810"/>
      <c r="AH31" s="810"/>
      <c r="AI31" s="810"/>
      <c r="AJ31" s="811"/>
      <c r="AK31" s="878">
        <v>1</v>
      </c>
      <c r="AL31" s="879"/>
      <c r="AM31" s="879"/>
      <c r="AN31" s="879"/>
      <c r="AO31" s="879"/>
      <c r="AP31" s="879" t="s">
        <v>603</v>
      </c>
      <c r="AQ31" s="879"/>
      <c r="AR31" s="879"/>
      <c r="AS31" s="879"/>
      <c r="AT31" s="879"/>
      <c r="AU31" s="879" t="s">
        <v>603</v>
      </c>
      <c r="AV31" s="879"/>
      <c r="AW31" s="879"/>
      <c r="AX31" s="879"/>
      <c r="AY31" s="879"/>
      <c r="AZ31" s="880" t="s">
        <v>603</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1212</v>
      </c>
      <c r="R32" s="807"/>
      <c r="S32" s="807"/>
      <c r="T32" s="807"/>
      <c r="U32" s="807"/>
      <c r="V32" s="807">
        <v>104</v>
      </c>
      <c r="W32" s="807"/>
      <c r="X32" s="807"/>
      <c r="Y32" s="807"/>
      <c r="Z32" s="807"/>
      <c r="AA32" s="807">
        <v>1108</v>
      </c>
      <c r="AB32" s="807"/>
      <c r="AC32" s="807"/>
      <c r="AD32" s="807"/>
      <c r="AE32" s="808"/>
      <c r="AF32" s="809">
        <v>1108</v>
      </c>
      <c r="AG32" s="810"/>
      <c r="AH32" s="810"/>
      <c r="AI32" s="810"/>
      <c r="AJ32" s="811"/>
      <c r="AK32" s="878">
        <v>203</v>
      </c>
      <c r="AL32" s="879"/>
      <c r="AM32" s="879"/>
      <c r="AN32" s="879"/>
      <c r="AO32" s="879"/>
      <c r="AP32" s="879">
        <v>5348</v>
      </c>
      <c r="AQ32" s="879"/>
      <c r="AR32" s="879"/>
      <c r="AS32" s="879"/>
      <c r="AT32" s="879"/>
      <c r="AU32" s="879">
        <v>2214</v>
      </c>
      <c r="AV32" s="879"/>
      <c r="AW32" s="879"/>
      <c r="AX32" s="879"/>
      <c r="AY32" s="879"/>
      <c r="AZ32" s="880" t="s">
        <v>603</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222</v>
      </c>
      <c r="R33" s="807"/>
      <c r="S33" s="807"/>
      <c r="T33" s="807"/>
      <c r="U33" s="807"/>
      <c r="V33" s="807">
        <v>16</v>
      </c>
      <c r="W33" s="807"/>
      <c r="X33" s="807"/>
      <c r="Y33" s="807"/>
      <c r="Z33" s="807"/>
      <c r="AA33" s="807">
        <v>207</v>
      </c>
      <c r="AB33" s="807"/>
      <c r="AC33" s="807"/>
      <c r="AD33" s="807"/>
      <c r="AE33" s="808"/>
      <c r="AF33" s="809">
        <v>207</v>
      </c>
      <c r="AG33" s="810"/>
      <c r="AH33" s="810"/>
      <c r="AI33" s="810"/>
      <c r="AJ33" s="811"/>
      <c r="AK33" s="878">
        <v>25</v>
      </c>
      <c r="AL33" s="879"/>
      <c r="AM33" s="879"/>
      <c r="AN33" s="879"/>
      <c r="AO33" s="879"/>
      <c r="AP33" s="879">
        <v>357</v>
      </c>
      <c r="AQ33" s="879"/>
      <c r="AR33" s="879"/>
      <c r="AS33" s="879"/>
      <c r="AT33" s="879"/>
      <c r="AU33" s="879" t="s">
        <v>603</v>
      </c>
      <c r="AV33" s="879"/>
      <c r="AW33" s="879"/>
      <c r="AX33" s="879"/>
      <c r="AY33" s="879"/>
      <c r="AZ33" s="880" t="s">
        <v>603</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412</v>
      </c>
      <c r="C34" s="804"/>
      <c r="D34" s="804"/>
      <c r="E34" s="804"/>
      <c r="F34" s="804"/>
      <c r="G34" s="804"/>
      <c r="H34" s="804"/>
      <c r="I34" s="804"/>
      <c r="J34" s="804"/>
      <c r="K34" s="804"/>
      <c r="L34" s="804"/>
      <c r="M34" s="804"/>
      <c r="N34" s="804"/>
      <c r="O34" s="804"/>
      <c r="P34" s="805"/>
      <c r="Q34" s="806">
        <v>1110</v>
      </c>
      <c r="R34" s="807"/>
      <c r="S34" s="807"/>
      <c r="T34" s="807"/>
      <c r="U34" s="807"/>
      <c r="V34" s="807">
        <v>159</v>
      </c>
      <c r="W34" s="807"/>
      <c r="X34" s="807"/>
      <c r="Y34" s="807"/>
      <c r="Z34" s="807"/>
      <c r="AA34" s="807">
        <v>951</v>
      </c>
      <c r="AB34" s="807"/>
      <c r="AC34" s="807"/>
      <c r="AD34" s="807"/>
      <c r="AE34" s="808"/>
      <c r="AF34" s="809">
        <v>951</v>
      </c>
      <c r="AG34" s="810"/>
      <c r="AH34" s="810"/>
      <c r="AI34" s="810"/>
      <c r="AJ34" s="811"/>
      <c r="AK34" s="878">
        <v>593</v>
      </c>
      <c r="AL34" s="879"/>
      <c r="AM34" s="879"/>
      <c r="AN34" s="879"/>
      <c r="AO34" s="879"/>
      <c r="AP34" s="879">
        <v>847</v>
      </c>
      <c r="AQ34" s="879"/>
      <c r="AR34" s="879"/>
      <c r="AS34" s="879"/>
      <c r="AT34" s="879"/>
      <c r="AU34" s="879">
        <v>579</v>
      </c>
      <c r="AV34" s="879"/>
      <c r="AW34" s="879"/>
      <c r="AX34" s="879"/>
      <c r="AY34" s="879"/>
      <c r="AZ34" s="880" t="s">
        <v>603</v>
      </c>
      <c r="BA34" s="880"/>
      <c r="BB34" s="880"/>
      <c r="BC34" s="880"/>
      <c r="BD34" s="880"/>
      <c r="BE34" s="876" t="s">
        <v>413</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414</v>
      </c>
      <c r="C35" s="804"/>
      <c r="D35" s="804"/>
      <c r="E35" s="804"/>
      <c r="F35" s="804"/>
      <c r="G35" s="804"/>
      <c r="H35" s="804"/>
      <c r="I35" s="804"/>
      <c r="J35" s="804"/>
      <c r="K35" s="804"/>
      <c r="L35" s="804"/>
      <c r="M35" s="804"/>
      <c r="N35" s="804"/>
      <c r="O35" s="804"/>
      <c r="P35" s="805"/>
      <c r="Q35" s="806">
        <v>12</v>
      </c>
      <c r="R35" s="807"/>
      <c r="S35" s="807"/>
      <c r="T35" s="807"/>
      <c r="U35" s="807"/>
      <c r="V35" s="807">
        <v>12</v>
      </c>
      <c r="W35" s="807"/>
      <c r="X35" s="807"/>
      <c r="Y35" s="807"/>
      <c r="Z35" s="807"/>
      <c r="AA35" s="807" t="s">
        <v>603</v>
      </c>
      <c r="AB35" s="807"/>
      <c r="AC35" s="807"/>
      <c r="AD35" s="807"/>
      <c r="AE35" s="808"/>
      <c r="AF35" s="809" t="s">
        <v>415</v>
      </c>
      <c r="AG35" s="810"/>
      <c r="AH35" s="810"/>
      <c r="AI35" s="810"/>
      <c r="AJ35" s="811"/>
      <c r="AK35" s="878">
        <v>10</v>
      </c>
      <c r="AL35" s="879"/>
      <c r="AM35" s="879"/>
      <c r="AN35" s="879"/>
      <c r="AO35" s="879"/>
      <c r="AP35" s="879">
        <v>56</v>
      </c>
      <c r="AQ35" s="879"/>
      <c r="AR35" s="879"/>
      <c r="AS35" s="879"/>
      <c r="AT35" s="879"/>
      <c r="AU35" s="879">
        <v>56</v>
      </c>
      <c r="AV35" s="879"/>
      <c r="AW35" s="879"/>
      <c r="AX35" s="879"/>
      <c r="AY35" s="879"/>
      <c r="AZ35" s="880" t="s">
        <v>603</v>
      </c>
      <c r="BA35" s="880"/>
      <c r="BB35" s="880"/>
      <c r="BC35" s="880"/>
      <c r="BD35" s="880"/>
      <c r="BE35" s="876" t="s">
        <v>416</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417</v>
      </c>
      <c r="C36" s="804"/>
      <c r="D36" s="804"/>
      <c r="E36" s="804"/>
      <c r="F36" s="804"/>
      <c r="G36" s="804"/>
      <c r="H36" s="804"/>
      <c r="I36" s="804"/>
      <c r="J36" s="804"/>
      <c r="K36" s="804"/>
      <c r="L36" s="804"/>
      <c r="M36" s="804"/>
      <c r="N36" s="804"/>
      <c r="O36" s="804"/>
      <c r="P36" s="805"/>
      <c r="Q36" s="806">
        <v>14</v>
      </c>
      <c r="R36" s="807"/>
      <c r="S36" s="807"/>
      <c r="T36" s="807"/>
      <c r="U36" s="807"/>
      <c r="V36" s="807">
        <v>14</v>
      </c>
      <c r="W36" s="807"/>
      <c r="X36" s="807"/>
      <c r="Y36" s="807"/>
      <c r="Z36" s="807"/>
      <c r="AA36" s="807" t="s">
        <v>603</v>
      </c>
      <c r="AB36" s="807"/>
      <c r="AC36" s="807"/>
      <c r="AD36" s="807"/>
      <c r="AE36" s="808"/>
      <c r="AF36" s="809" t="s">
        <v>392</v>
      </c>
      <c r="AG36" s="810"/>
      <c r="AH36" s="810"/>
      <c r="AI36" s="810"/>
      <c r="AJ36" s="811"/>
      <c r="AK36" s="878">
        <v>14</v>
      </c>
      <c r="AL36" s="879"/>
      <c r="AM36" s="879"/>
      <c r="AN36" s="879"/>
      <c r="AO36" s="879"/>
      <c r="AP36" s="879" t="s">
        <v>603</v>
      </c>
      <c r="AQ36" s="879"/>
      <c r="AR36" s="879"/>
      <c r="AS36" s="879"/>
      <c r="AT36" s="879"/>
      <c r="AU36" s="879" t="s">
        <v>603</v>
      </c>
      <c r="AV36" s="879"/>
      <c r="AW36" s="879"/>
      <c r="AX36" s="879"/>
      <c r="AY36" s="879"/>
      <c r="AZ36" s="880" t="s">
        <v>603</v>
      </c>
      <c r="BA36" s="880"/>
      <c r="BB36" s="880"/>
      <c r="BC36" s="880"/>
      <c r="BD36" s="880"/>
      <c r="BE36" s="876" t="s">
        <v>418</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419</v>
      </c>
      <c r="C37" s="804"/>
      <c r="D37" s="804"/>
      <c r="E37" s="804"/>
      <c r="F37" s="804"/>
      <c r="G37" s="804"/>
      <c r="H37" s="804"/>
      <c r="I37" s="804"/>
      <c r="J37" s="804"/>
      <c r="K37" s="804"/>
      <c r="L37" s="804"/>
      <c r="M37" s="804"/>
      <c r="N37" s="804"/>
      <c r="O37" s="804"/>
      <c r="P37" s="805"/>
      <c r="Q37" s="806">
        <v>8</v>
      </c>
      <c r="R37" s="807"/>
      <c r="S37" s="807"/>
      <c r="T37" s="807"/>
      <c r="U37" s="807"/>
      <c r="V37" s="807">
        <v>8</v>
      </c>
      <c r="W37" s="807"/>
      <c r="X37" s="807"/>
      <c r="Y37" s="807"/>
      <c r="Z37" s="807"/>
      <c r="AA37" s="807">
        <v>60</v>
      </c>
      <c r="AB37" s="807"/>
      <c r="AC37" s="807"/>
      <c r="AD37" s="807"/>
      <c r="AE37" s="808"/>
      <c r="AF37" s="809">
        <v>60</v>
      </c>
      <c r="AG37" s="810"/>
      <c r="AH37" s="810"/>
      <c r="AI37" s="810"/>
      <c r="AJ37" s="811"/>
      <c r="AK37" s="878" t="s">
        <v>603</v>
      </c>
      <c r="AL37" s="879"/>
      <c r="AM37" s="879"/>
      <c r="AN37" s="879"/>
      <c r="AO37" s="879"/>
      <c r="AP37" s="879" t="s">
        <v>603</v>
      </c>
      <c r="AQ37" s="879"/>
      <c r="AR37" s="879"/>
      <c r="AS37" s="879"/>
      <c r="AT37" s="879"/>
      <c r="AU37" s="879" t="s">
        <v>603</v>
      </c>
      <c r="AV37" s="879"/>
      <c r="AW37" s="879"/>
      <c r="AX37" s="879"/>
      <c r="AY37" s="879"/>
      <c r="AZ37" s="880" t="s">
        <v>603</v>
      </c>
      <c r="BA37" s="880"/>
      <c r="BB37" s="880"/>
      <c r="BC37" s="880"/>
      <c r="BD37" s="880"/>
      <c r="BE37" s="876" t="s">
        <v>420</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t="s">
        <v>421</v>
      </c>
      <c r="C38" s="804"/>
      <c r="D38" s="804"/>
      <c r="E38" s="804"/>
      <c r="F38" s="804"/>
      <c r="G38" s="804"/>
      <c r="H38" s="804"/>
      <c r="I38" s="804"/>
      <c r="J38" s="804"/>
      <c r="K38" s="804"/>
      <c r="L38" s="804"/>
      <c r="M38" s="804"/>
      <c r="N38" s="804"/>
      <c r="O38" s="804"/>
      <c r="P38" s="805"/>
      <c r="Q38" s="806">
        <v>397</v>
      </c>
      <c r="R38" s="807"/>
      <c r="S38" s="807"/>
      <c r="T38" s="807"/>
      <c r="U38" s="807"/>
      <c r="V38" s="807">
        <v>397</v>
      </c>
      <c r="W38" s="807"/>
      <c r="X38" s="807"/>
      <c r="Y38" s="807"/>
      <c r="Z38" s="807"/>
      <c r="AA38" s="807" t="s">
        <v>603</v>
      </c>
      <c r="AB38" s="807"/>
      <c r="AC38" s="807"/>
      <c r="AD38" s="807"/>
      <c r="AE38" s="808"/>
      <c r="AF38" s="809" t="s">
        <v>422</v>
      </c>
      <c r="AG38" s="810"/>
      <c r="AH38" s="810"/>
      <c r="AI38" s="810"/>
      <c r="AJ38" s="811"/>
      <c r="AK38" s="878">
        <v>295</v>
      </c>
      <c r="AL38" s="879"/>
      <c r="AM38" s="879"/>
      <c r="AN38" s="879"/>
      <c r="AO38" s="879"/>
      <c r="AP38" s="879" t="s">
        <v>603</v>
      </c>
      <c r="AQ38" s="879"/>
      <c r="AR38" s="879"/>
      <c r="AS38" s="879"/>
      <c r="AT38" s="879"/>
      <c r="AU38" s="879" t="s">
        <v>603</v>
      </c>
      <c r="AV38" s="879"/>
      <c r="AW38" s="879"/>
      <c r="AX38" s="879"/>
      <c r="AY38" s="879"/>
      <c r="AZ38" s="880" t="s">
        <v>603</v>
      </c>
      <c r="BA38" s="880"/>
      <c r="BB38" s="880"/>
      <c r="BC38" s="880"/>
      <c r="BD38" s="880"/>
      <c r="BE38" s="876" t="s">
        <v>423</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425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2457</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426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428</v>
      </c>
      <c r="B66" s="789"/>
      <c r="C66" s="789"/>
      <c r="D66" s="789"/>
      <c r="E66" s="789"/>
      <c r="F66" s="789"/>
      <c r="G66" s="789"/>
      <c r="H66" s="789"/>
      <c r="I66" s="789"/>
      <c r="J66" s="789"/>
      <c r="K66" s="789"/>
      <c r="L66" s="789"/>
      <c r="M66" s="789"/>
      <c r="N66" s="789"/>
      <c r="O66" s="789"/>
      <c r="P66" s="790"/>
      <c r="Q66" s="765" t="s">
        <v>429</v>
      </c>
      <c r="R66" s="766"/>
      <c r="S66" s="766"/>
      <c r="T66" s="766"/>
      <c r="U66" s="767"/>
      <c r="V66" s="765" t="s">
        <v>396</v>
      </c>
      <c r="W66" s="766"/>
      <c r="X66" s="766"/>
      <c r="Y66" s="766"/>
      <c r="Z66" s="767"/>
      <c r="AA66" s="765" t="s">
        <v>430</v>
      </c>
      <c r="AB66" s="766"/>
      <c r="AC66" s="766"/>
      <c r="AD66" s="766"/>
      <c r="AE66" s="767"/>
      <c r="AF66" s="900" t="s">
        <v>431</v>
      </c>
      <c r="AG66" s="861"/>
      <c r="AH66" s="861"/>
      <c r="AI66" s="861"/>
      <c r="AJ66" s="901"/>
      <c r="AK66" s="765" t="s">
        <v>432</v>
      </c>
      <c r="AL66" s="789"/>
      <c r="AM66" s="789"/>
      <c r="AN66" s="789"/>
      <c r="AO66" s="790"/>
      <c r="AP66" s="765" t="s">
        <v>433</v>
      </c>
      <c r="AQ66" s="766"/>
      <c r="AR66" s="766"/>
      <c r="AS66" s="766"/>
      <c r="AT66" s="767"/>
      <c r="AU66" s="765" t="s">
        <v>434</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600</v>
      </c>
      <c r="C68" s="918"/>
      <c r="D68" s="918"/>
      <c r="E68" s="918"/>
      <c r="F68" s="918"/>
      <c r="G68" s="918"/>
      <c r="H68" s="918"/>
      <c r="I68" s="918"/>
      <c r="J68" s="918"/>
      <c r="K68" s="918"/>
      <c r="L68" s="918"/>
      <c r="M68" s="918"/>
      <c r="N68" s="918"/>
      <c r="O68" s="918"/>
      <c r="P68" s="919"/>
      <c r="Q68" s="920">
        <v>1243</v>
      </c>
      <c r="R68" s="914"/>
      <c r="S68" s="914"/>
      <c r="T68" s="914"/>
      <c r="U68" s="914"/>
      <c r="V68" s="914">
        <v>1224</v>
      </c>
      <c r="W68" s="914"/>
      <c r="X68" s="914"/>
      <c r="Y68" s="914"/>
      <c r="Z68" s="914"/>
      <c r="AA68" s="914">
        <v>20</v>
      </c>
      <c r="AB68" s="914"/>
      <c r="AC68" s="914"/>
      <c r="AD68" s="914"/>
      <c r="AE68" s="914"/>
      <c r="AF68" s="914">
        <v>20</v>
      </c>
      <c r="AG68" s="914"/>
      <c r="AH68" s="914"/>
      <c r="AI68" s="914"/>
      <c r="AJ68" s="914"/>
      <c r="AK68" s="914" t="s">
        <v>603</v>
      </c>
      <c r="AL68" s="914"/>
      <c r="AM68" s="914"/>
      <c r="AN68" s="914"/>
      <c r="AO68" s="914"/>
      <c r="AP68" s="914">
        <v>1372</v>
      </c>
      <c r="AQ68" s="914"/>
      <c r="AR68" s="914"/>
      <c r="AS68" s="914"/>
      <c r="AT68" s="914"/>
      <c r="AU68" s="914">
        <v>770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601</v>
      </c>
      <c r="C69" s="922"/>
      <c r="D69" s="922"/>
      <c r="E69" s="922"/>
      <c r="F69" s="922"/>
      <c r="G69" s="922"/>
      <c r="H69" s="922"/>
      <c r="I69" s="922"/>
      <c r="J69" s="922"/>
      <c r="K69" s="922"/>
      <c r="L69" s="922"/>
      <c r="M69" s="922"/>
      <c r="N69" s="922"/>
      <c r="O69" s="922"/>
      <c r="P69" s="923"/>
      <c r="Q69" s="924">
        <v>11777</v>
      </c>
      <c r="R69" s="879"/>
      <c r="S69" s="879"/>
      <c r="T69" s="879"/>
      <c r="U69" s="879"/>
      <c r="V69" s="879">
        <v>11474</v>
      </c>
      <c r="W69" s="879"/>
      <c r="X69" s="879"/>
      <c r="Y69" s="879"/>
      <c r="Z69" s="879"/>
      <c r="AA69" s="879">
        <v>303</v>
      </c>
      <c r="AB69" s="879"/>
      <c r="AC69" s="879"/>
      <c r="AD69" s="879"/>
      <c r="AE69" s="879"/>
      <c r="AF69" s="879">
        <v>303</v>
      </c>
      <c r="AG69" s="879"/>
      <c r="AH69" s="879"/>
      <c r="AI69" s="879"/>
      <c r="AJ69" s="879"/>
      <c r="AK69" s="879">
        <v>5899</v>
      </c>
      <c r="AL69" s="879"/>
      <c r="AM69" s="879"/>
      <c r="AN69" s="879"/>
      <c r="AO69" s="879"/>
      <c r="AP69" s="879" t="s">
        <v>614</v>
      </c>
      <c r="AQ69" s="879"/>
      <c r="AR69" s="879"/>
      <c r="AS69" s="879"/>
      <c r="AT69" s="879"/>
      <c r="AU69" s="879" t="s">
        <v>614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602</v>
      </c>
      <c r="C70" s="922"/>
      <c r="D70" s="922"/>
      <c r="E70" s="922"/>
      <c r="F70" s="922"/>
      <c r="G70" s="922"/>
      <c r="H70" s="922"/>
      <c r="I70" s="922"/>
      <c r="J70" s="922"/>
      <c r="K70" s="922"/>
      <c r="L70" s="922"/>
      <c r="M70" s="922"/>
      <c r="N70" s="922"/>
      <c r="O70" s="922"/>
      <c r="P70" s="923"/>
      <c r="Q70" s="924">
        <v>230111</v>
      </c>
      <c r="R70" s="879"/>
      <c r="S70" s="879"/>
      <c r="T70" s="879"/>
      <c r="U70" s="879"/>
      <c r="V70" s="879">
        <v>218100</v>
      </c>
      <c r="W70" s="879"/>
      <c r="X70" s="879"/>
      <c r="Y70" s="879"/>
      <c r="Z70" s="879"/>
      <c r="AA70" s="879">
        <v>12011</v>
      </c>
      <c r="AB70" s="879"/>
      <c r="AC70" s="879"/>
      <c r="AD70" s="879"/>
      <c r="AE70" s="879"/>
      <c r="AF70" s="879">
        <v>12011</v>
      </c>
      <c r="AG70" s="879"/>
      <c r="AH70" s="879"/>
      <c r="AI70" s="879"/>
      <c r="AJ70" s="879"/>
      <c r="AK70" s="879">
        <v>104</v>
      </c>
      <c r="AL70" s="879"/>
      <c r="AM70" s="879"/>
      <c r="AN70" s="879"/>
      <c r="AO70" s="879"/>
      <c r="AP70" s="879" t="s">
        <v>614</v>
      </c>
      <c r="AQ70" s="879"/>
      <c r="AR70" s="879"/>
      <c r="AS70" s="879"/>
      <c r="AT70" s="879"/>
      <c r="AU70" s="879" t="s">
        <v>614</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435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436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441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444</v>
      </c>
      <c r="AB109" s="943"/>
      <c r="AC109" s="943"/>
      <c r="AD109" s="943"/>
      <c r="AE109" s="944"/>
      <c r="AF109" s="942" t="s">
        <v>445</v>
      </c>
      <c r="AG109" s="943"/>
      <c r="AH109" s="943"/>
      <c r="AI109" s="943"/>
      <c r="AJ109" s="944"/>
      <c r="AK109" s="942" t="s">
        <v>306</v>
      </c>
      <c r="AL109" s="943"/>
      <c r="AM109" s="943"/>
      <c r="AN109" s="943"/>
      <c r="AO109" s="944"/>
      <c r="AP109" s="942" t="s">
        <v>446</v>
      </c>
      <c r="AQ109" s="943"/>
      <c r="AR109" s="943"/>
      <c r="AS109" s="943"/>
      <c r="AT109" s="945"/>
      <c r="AU109" s="962" t="s">
        <v>443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444</v>
      </c>
      <c r="BR109" s="943"/>
      <c r="BS109" s="943"/>
      <c r="BT109" s="943"/>
      <c r="BU109" s="944"/>
      <c r="BV109" s="942" t="s">
        <v>445</v>
      </c>
      <c r="BW109" s="943"/>
      <c r="BX109" s="943"/>
      <c r="BY109" s="943"/>
      <c r="BZ109" s="944"/>
      <c r="CA109" s="942" t="s">
        <v>306</v>
      </c>
      <c r="CB109" s="943"/>
      <c r="CC109" s="943"/>
      <c r="CD109" s="943"/>
      <c r="CE109" s="944"/>
      <c r="CF109" s="963" t="s">
        <v>446</v>
      </c>
      <c r="CG109" s="963"/>
      <c r="CH109" s="963"/>
      <c r="CI109" s="963"/>
      <c r="CJ109" s="963"/>
      <c r="CK109" s="942" t="s">
        <v>447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444</v>
      </c>
      <c r="DH109" s="943"/>
      <c r="DI109" s="943"/>
      <c r="DJ109" s="943"/>
      <c r="DK109" s="944"/>
      <c r="DL109" s="942" t="s">
        <v>445</v>
      </c>
      <c r="DM109" s="943"/>
      <c r="DN109" s="943"/>
      <c r="DO109" s="943"/>
      <c r="DP109" s="944"/>
      <c r="DQ109" s="942" t="s">
        <v>306</v>
      </c>
      <c r="DR109" s="943"/>
      <c r="DS109" s="943"/>
      <c r="DT109" s="943"/>
      <c r="DU109" s="944"/>
      <c r="DV109" s="942" t="s">
        <v>446</v>
      </c>
      <c r="DW109" s="943"/>
      <c r="DX109" s="943"/>
      <c r="DY109" s="943"/>
      <c r="DZ109" s="945"/>
    </row>
    <row r="110" spans="1:131" s="248" customFormat="1" ht="26.25" customHeight="1" x14ac:dyDescent="0.15">
      <c r="A110" s="946" t="s">
        <v>448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3144459</v>
      </c>
      <c r="AB110" s="950"/>
      <c r="AC110" s="950"/>
      <c r="AD110" s="950"/>
      <c r="AE110" s="951"/>
      <c r="AF110" s="952">
        <v>3009374</v>
      </c>
      <c r="AG110" s="950"/>
      <c r="AH110" s="950"/>
      <c r="AI110" s="950"/>
      <c r="AJ110" s="951"/>
      <c r="AK110" s="952">
        <v>2826636</v>
      </c>
      <c r="AL110" s="950"/>
      <c r="AM110" s="950"/>
      <c r="AN110" s="950"/>
      <c r="AO110" s="951"/>
      <c r="AP110" s="953">
        <v>27.9</v>
      </c>
      <c r="AQ110" s="954"/>
      <c r="AR110" s="954"/>
      <c r="AS110" s="954"/>
      <c r="AT110" s="955"/>
      <c r="AU110" s="956" t="s">
        <v>72</v>
      </c>
      <c r="AV110" s="957"/>
      <c r="AW110" s="957"/>
      <c r="AX110" s="957"/>
      <c r="AY110" s="957"/>
      <c r="AZ110" s="998" t="s">
        <v>449</v>
      </c>
      <c r="BA110" s="947"/>
      <c r="BB110" s="947"/>
      <c r="BC110" s="947"/>
      <c r="BD110" s="947"/>
      <c r="BE110" s="947"/>
      <c r="BF110" s="947"/>
      <c r="BG110" s="947"/>
      <c r="BH110" s="947"/>
      <c r="BI110" s="947"/>
      <c r="BJ110" s="947"/>
      <c r="BK110" s="947"/>
      <c r="BL110" s="947"/>
      <c r="BM110" s="947"/>
      <c r="BN110" s="947"/>
      <c r="BO110" s="947"/>
      <c r="BP110" s="948"/>
      <c r="BQ110" s="984">
        <v>26733945</v>
      </c>
      <c r="BR110" s="985"/>
      <c r="BS110" s="985"/>
      <c r="BT110" s="985"/>
      <c r="BU110" s="985"/>
      <c r="BV110" s="985">
        <v>26020994</v>
      </c>
      <c r="BW110" s="985"/>
      <c r="BX110" s="985"/>
      <c r="BY110" s="985"/>
      <c r="BZ110" s="985"/>
      <c r="CA110" s="985">
        <v>26851738</v>
      </c>
      <c r="CB110" s="985"/>
      <c r="CC110" s="985"/>
      <c r="CD110" s="985"/>
      <c r="CE110" s="985"/>
      <c r="CF110" s="999">
        <v>265.2</v>
      </c>
      <c r="CG110" s="1000"/>
      <c r="CH110" s="1000"/>
      <c r="CI110" s="1000"/>
      <c r="CJ110" s="1000"/>
      <c r="CK110" s="1001" t="s">
        <v>450</v>
      </c>
      <c r="CL110" s="1002"/>
      <c r="CM110" s="981" t="s">
        <v>451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415</v>
      </c>
      <c r="DH110" s="985"/>
      <c r="DI110" s="985"/>
      <c r="DJ110" s="985"/>
      <c r="DK110" s="985"/>
      <c r="DL110" s="985" t="s">
        <v>422</v>
      </c>
      <c r="DM110" s="985"/>
      <c r="DN110" s="985"/>
      <c r="DO110" s="985"/>
      <c r="DP110" s="985"/>
      <c r="DQ110" s="985" t="s">
        <v>452</v>
      </c>
      <c r="DR110" s="985"/>
      <c r="DS110" s="985"/>
      <c r="DT110" s="985"/>
      <c r="DU110" s="985"/>
      <c r="DV110" s="986" t="s">
        <v>452</v>
      </c>
      <c r="DW110" s="986"/>
      <c r="DX110" s="986"/>
      <c r="DY110" s="986"/>
      <c r="DZ110" s="987"/>
    </row>
    <row r="111" spans="1:131" s="248" customFormat="1" ht="26.25" customHeight="1" x14ac:dyDescent="0.15">
      <c r="A111" s="988" t="s">
        <v>453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454</v>
      </c>
      <c r="AB111" s="992"/>
      <c r="AC111" s="992"/>
      <c r="AD111" s="992"/>
      <c r="AE111" s="993"/>
      <c r="AF111" s="994" t="s">
        <v>454</v>
      </c>
      <c r="AG111" s="992"/>
      <c r="AH111" s="992"/>
      <c r="AI111" s="992"/>
      <c r="AJ111" s="993"/>
      <c r="AK111" s="994" t="s">
        <v>454</v>
      </c>
      <c r="AL111" s="992"/>
      <c r="AM111" s="992"/>
      <c r="AN111" s="992"/>
      <c r="AO111" s="993"/>
      <c r="AP111" s="995" t="s">
        <v>454</v>
      </c>
      <c r="AQ111" s="996"/>
      <c r="AR111" s="996"/>
      <c r="AS111" s="996"/>
      <c r="AT111" s="997"/>
      <c r="AU111" s="958"/>
      <c r="AV111" s="959"/>
      <c r="AW111" s="959"/>
      <c r="AX111" s="959"/>
      <c r="AY111" s="959"/>
      <c r="AZ111" s="1007" t="s">
        <v>455</v>
      </c>
      <c r="BA111" s="1008"/>
      <c r="BB111" s="1008"/>
      <c r="BC111" s="1008"/>
      <c r="BD111" s="1008"/>
      <c r="BE111" s="1008"/>
      <c r="BF111" s="1008"/>
      <c r="BG111" s="1008"/>
      <c r="BH111" s="1008"/>
      <c r="BI111" s="1008"/>
      <c r="BJ111" s="1008"/>
      <c r="BK111" s="1008"/>
      <c r="BL111" s="1008"/>
      <c r="BM111" s="1008"/>
      <c r="BN111" s="1008"/>
      <c r="BO111" s="1008"/>
      <c r="BP111" s="1009"/>
      <c r="BQ111" s="977" t="s">
        <v>426</v>
      </c>
      <c r="BR111" s="978"/>
      <c r="BS111" s="978"/>
      <c r="BT111" s="978"/>
      <c r="BU111" s="978"/>
      <c r="BV111" s="978" t="s">
        <v>456</v>
      </c>
      <c r="BW111" s="978"/>
      <c r="BX111" s="978"/>
      <c r="BY111" s="978"/>
      <c r="BZ111" s="978"/>
      <c r="CA111" s="978" t="s">
        <v>456</v>
      </c>
      <c r="CB111" s="978"/>
      <c r="CC111" s="978"/>
      <c r="CD111" s="978"/>
      <c r="CE111" s="978"/>
      <c r="CF111" s="972" t="s">
        <v>457</v>
      </c>
      <c r="CG111" s="973"/>
      <c r="CH111" s="973"/>
      <c r="CI111" s="973"/>
      <c r="CJ111" s="973"/>
      <c r="CK111" s="1003"/>
      <c r="CL111" s="1004"/>
      <c r="CM111" s="974" t="s">
        <v>458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456</v>
      </c>
      <c r="DH111" s="978"/>
      <c r="DI111" s="978"/>
      <c r="DJ111" s="978"/>
      <c r="DK111" s="978"/>
      <c r="DL111" s="978" t="s">
        <v>422</v>
      </c>
      <c r="DM111" s="978"/>
      <c r="DN111" s="978"/>
      <c r="DO111" s="978"/>
      <c r="DP111" s="978"/>
      <c r="DQ111" s="978" t="s">
        <v>422</v>
      </c>
      <c r="DR111" s="978"/>
      <c r="DS111" s="978"/>
      <c r="DT111" s="978"/>
      <c r="DU111" s="978"/>
      <c r="DV111" s="979" t="s">
        <v>452</v>
      </c>
      <c r="DW111" s="979"/>
      <c r="DX111" s="979"/>
      <c r="DY111" s="979"/>
      <c r="DZ111" s="980"/>
    </row>
    <row r="112" spans="1:131" s="248" customFormat="1" ht="26.25" customHeight="1" x14ac:dyDescent="0.15">
      <c r="A112" s="1010" t="s">
        <v>459</v>
      </c>
      <c r="B112" s="1011"/>
      <c r="C112" s="1008" t="s">
        <v>460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422</v>
      </c>
      <c r="AB112" s="1017"/>
      <c r="AC112" s="1017"/>
      <c r="AD112" s="1017"/>
      <c r="AE112" s="1018"/>
      <c r="AF112" s="1019" t="s">
        <v>426</v>
      </c>
      <c r="AG112" s="1017"/>
      <c r="AH112" s="1017"/>
      <c r="AI112" s="1017"/>
      <c r="AJ112" s="1018"/>
      <c r="AK112" s="1019" t="s">
        <v>454</v>
      </c>
      <c r="AL112" s="1017"/>
      <c r="AM112" s="1017"/>
      <c r="AN112" s="1017"/>
      <c r="AO112" s="1018"/>
      <c r="AP112" s="1020" t="s">
        <v>422</v>
      </c>
      <c r="AQ112" s="1021"/>
      <c r="AR112" s="1021"/>
      <c r="AS112" s="1021"/>
      <c r="AT112" s="1022"/>
      <c r="AU112" s="958"/>
      <c r="AV112" s="959"/>
      <c r="AW112" s="959"/>
      <c r="AX112" s="959"/>
      <c r="AY112" s="959"/>
      <c r="AZ112" s="1007" t="s">
        <v>461</v>
      </c>
      <c r="BA112" s="1008"/>
      <c r="BB112" s="1008"/>
      <c r="BC112" s="1008"/>
      <c r="BD112" s="1008"/>
      <c r="BE112" s="1008"/>
      <c r="BF112" s="1008"/>
      <c r="BG112" s="1008"/>
      <c r="BH112" s="1008"/>
      <c r="BI112" s="1008"/>
      <c r="BJ112" s="1008"/>
      <c r="BK112" s="1008"/>
      <c r="BL112" s="1008"/>
      <c r="BM112" s="1008"/>
      <c r="BN112" s="1008"/>
      <c r="BO112" s="1008"/>
      <c r="BP112" s="1009"/>
      <c r="BQ112" s="977">
        <v>3162331</v>
      </c>
      <c r="BR112" s="978"/>
      <c r="BS112" s="978"/>
      <c r="BT112" s="978"/>
      <c r="BU112" s="978"/>
      <c r="BV112" s="978">
        <v>3048921</v>
      </c>
      <c r="BW112" s="978"/>
      <c r="BX112" s="978"/>
      <c r="BY112" s="978"/>
      <c r="BZ112" s="978"/>
      <c r="CA112" s="978">
        <v>2863931</v>
      </c>
      <c r="CB112" s="978"/>
      <c r="CC112" s="978"/>
      <c r="CD112" s="978"/>
      <c r="CE112" s="978"/>
      <c r="CF112" s="972">
        <v>28.3</v>
      </c>
      <c r="CG112" s="973"/>
      <c r="CH112" s="973"/>
      <c r="CI112" s="973"/>
      <c r="CJ112" s="973"/>
      <c r="CK112" s="1003"/>
      <c r="CL112" s="1004"/>
      <c r="CM112" s="974" t="s">
        <v>462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463</v>
      </c>
      <c r="DH112" s="978"/>
      <c r="DI112" s="978"/>
      <c r="DJ112" s="978"/>
      <c r="DK112" s="978"/>
      <c r="DL112" s="978" t="s">
        <v>464</v>
      </c>
      <c r="DM112" s="978"/>
      <c r="DN112" s="978"/>
      <c r="DO112" s="978"/>
      <c r="DP112" s="978"/>
      <c r="DQ112" s="978" t="s">
        <v>454</v>
      </c>
      <c r="DR112" s="978"/>
      <c r="DS112" s="978"/>
      <c r="DT112" s="978"/>
      <c r="DU112" s="978"/>
      <c r="DV112" s="979" t="s">
        <v>454</v>
      </c>
      <c r="DW112" s="979"/>
      <c r="DX112" s="979"/>
      <c r="DY112" s="979"/>
      <c r="DZ112" s="980"/>
    </row>
    <row r="113" spans="1:130" s="248" customFormat="1" ht="26.25" customHeight="1" x14ac:dyDescent="0.15">
      <c r="A113" s="1012"/>
      <c r="B113" s="1013"/>
      <c r="C113" s="1008" t="s">
        <v>465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321371</v>
      </c>
      <c r="AB113" s="992"/>
      <c r="AC113" s="992"/>
      <c r="AD113" s="992"/>
      <c r="AE113" s="993"/>
      <c r="AF113" s="994">
        <v>351048</v>
      </c>
      <c r="AG113" s="992"/>
      <c r="AH113" s="992"/>
      <c r="AI113" s="992"/>
      <c r="AJ113" s="993"/>
      <c r="AK113" s="994">
        <v>305773</v>
      </c>
      <c r="AL113" s="992"/>
      <c r="AM113" s="992"/>
      <c r="AN113" s="992"/>
      <c r="AO113" s="993"/>
      <c r="AP113" s="995">
        <v>3</v>
      </c>
      <c r="AQ113" s="996"/>
      <c r="AR113" s="996"/>
      <c r="AS113" s="996"/>
      <c r="AT113" s="997"/>
      <c r="AU113" s="958"/>
      <c r="AV113" s="959"/>
      <c r="AW113" s="959"/>
      <c r="AX113" s="959"/>
      <c r="AY113" s="959"/>
      <c r="AZ113" s="1007" t="s">
        <v>466</v>
      </c>
      <c r="BA113" s="1008"/>
      <c r="BB113" s="1008"/>
      <c r="BC113" s="1008"/>
      <c r="BD113" s="1008"/>
      <c r="BE113" s="1008"/>
      <c r="BF113" s="1008"/>
      <c r="BG113" s="1008"/>
      <c r="BH113" s="1008"/>
      <c r="BI113" s="1008"/>
      <c r="BJ113" s="1008"/>
      <c r="BK113" s="1008"/>
      <c r="BL113" s="1008"/>
      <c r="BM113" s="1008"/>
      <c r="BN113" s="1008"/>
      <c r="BO113" s="1008"/>
      <c r="BP113" s="1009"/>
      <c r="BQ113" s="977">
        <v>816202</v>
      </c>
      <c r="BR113" s="978"/>
      <c r="BS113" s="978"/>
      <c r="BT113" s="978"/>
      <c r="BU113" s="978"/>
      <c r="BV113" s="978">
        <v>770105</v>
      </c>
      <c r="BW113" s="978"/>
      <c r="BX113" s="978"/>
      <c r="BY113" s="978"/>
      <c r="BZ113" s="978"/>
      <c r="CA113" s="978">
        <v>770105</v>
      </c>
      <c r="CB113" s="978"/>
      <c r="CC113" s="978"/>
      <c r="CD113" s="978"/>
      <c r="CE113" s="978"/>
      <c r="CF113" s="972">
        <v>7.6</v>
      </c>
      <c r="CG113" s="973"/>
      <c r="CH113" s="973"/>
      <c r="CI113" s="973"/>
      <c r="CJ113" s="973"/>
      <c r="CK113" s="1003"/>
      <c r="CL113" s="1004"/>
      <c r="CM113" s="974" t="s">
        <v>467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422</v>
      </c>
      <c r="DH113" s="1017"/>
      <c r="DI113" s="1017"/>
      <c r="DJ113" s="1017"/>
      <c r="DK113" s="1018"/>
      <c r="DL113" s="1019" t="s">
        <v>452</v>
      </c>
      <c r="DM113" s="1017"/>
      <c r="DN113" s="1017"/>
      <c r="DO113" s="1017"/>
      <c r="DP113" s="1018"/>
      <c r="DQ113" s="1019" t="s">
        <v>464</v>
      </c>
      <c r="DR113" s="1017"/>
      <c r="DS113" s="1017"/>
      <c r="DT113" s="1017"/>
      <c r="DU113" s="1018"/>
      <c r="DV113" s="1020" t="s">
        <v>468</v>
      </c>
      <c r="DW113" s="1021"/>
      <c r="DX113" s="1021"/>
      <c r="DY113" s="1021"/>
      <c r="DZ113" s="1022"/>
    </row>
    <row r="114" spans="1:130" s="248" customFormat="1" ht="26.25" customHeight="1" x14ac:dyDescent="0.15">
      <c r="A114" s="1012"/>
      <c r="B114" s="1013"/>
      <c r="C114" s="1008" t="s">
        <v>469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304520</v>
      </c>
      <c r="AB114" s="1017"/>
      <c r="AC114" s="1017"/>
      <c r="AD114" s="1017"/>
      <c r="AE114" s="1018"/>
      <c r="AF114" s="1019">
        <v>55192</v>
      </c>
      <c r="AG114" s="1017"/>
      <c r="AH114" s="1017"/>
      <c r="AI114" s="1017"/>
      <c r="AJ114" s="1018"/>
      <c r="AK114" s="1019">
        <v>683</v>
      </c>
      <c r="AL114" s="1017"/>
      <c r="AM114" s="1017"/>
      <c r="AN114" s="1017"/>
      <c r="AO114" s="1018"/>
      <c r="AP114" s="1020">
        <v>0</v>
      </c>
      <c r="AQ114" s="1021"/>
      <c r="AR114" s="1021"/>
      <c r="AS114" s="1021"/>
      <c r="AT114" s="1022"/>
      <c r="AU114" s="958"/>
      <c r="AV114" s="959"/>
      <c r="AW114" s="959"/>
      <c r="AX114" s="959"/>
      <c r="AY114" s="959"/>
      <c r="AZ114" s="1007" t="s">
        <v>470</v>
      </c>
      <c r="BA114" s="1008"/>
      <c r="BB114" s="1008"/>
      <c r="BC114" s="1008"/>
      <c r="BD114" s="1008"/>
      <c r="BE114" s="1008"/>
      <c r="BF114" s="1008"/>
      <c r="BG114" s="1008"/>
      <c r="BH114" s="1008"/>
      <c r="BI114" s="1008"/>
      <c r="BJ114" s="1008"/>
      <c r="BK114" s="1008"/>
      <c r="BL114" s="1008"/>
      <c r="BM114" s="1008"/>
      <c r="BN114" s="1008"/>
      <c r="BO114" s="1008"/>
      <c r="BP114" s="1009"/>
      <c r="BQ114" s="977">
        <v>3273214</v>
      </c>
      <c r="BR114" s="978"/>
      <c r="BS114" s="978"/>
      <c r="BT114" s="978"/>
      <c r="BU114" s="978"/>
      <c r="BV114" s="978">
        <v>3183731</v>
      </c>
      <c r="BW114" s="978"/>
      <c r="BX114" s="978"/>
      <c r="BY114" s="978"/>
      <c r="BZ114" s="978"/>
      <c r="CA114" s="978">
        <v>3078946</v>
      </c>
      <c r="CB114" s="978"/>
      <c r="CC114" s="978"/>
      <c r="CD114" s="978"/>
      <c r="CE114" s="978"/>
      <c r="CF114" s="972">
        <v>30.4</v>
      </c>
      <c r="CG114" s="973"/>
      <c r="CH114" s="973"/>
      <c r="CI114" s="973"/>
      <c r="CJ114" s="973"/>
      <c r="CK114" s="1003"/>
      <c r="CL114" s="1004"/>
      <c r="CM114" s="974" t="s">
        <v>471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464</v>
      </c>
      <c r="DH114" s="1017"/>
      <c r="DI114" s="1017"/>
      <c r="DJ114" s="1017"/>
      <c r="DK114" s="1018"/>
      <c r="DL114" s="1019" t="s">
        <v>464</v>
      </c>
      <c r="DM114" s="1017"/>
      <c r="DN114" s="1017"/>
      <c r="DO114" s="1017"/>
      <c r="DP114" s="1018"/>
      <c r="DQ114" s="1019" t="s">
        <v>454</v>
      </c>
      <c r="DR114" s="1017"/>
      <c r="DS114" s="1017"/>
      <c r="DT114" s="1017"/>
      <c r="DU114" s="1018"/>
      <c r="DV114" s="1020" t="s">
        <v>463</v>
      </c>
      <c r="DW114" s="1021"/>
      <c r="DX114" s="1021"/>
      <c r="DY114" s="1021"/>
      <c r="DZ114" s="1022"/>
    </row>
    <row r="115" spans="1:130" s="248" customFormat="1" ht="26.25" customHeight="1" x14ac:dyDescent="0.15">
      <c r="A115" s="1012"/>
      <c r="B115" s="1013"/>
      <c r="C115" s="1008" t="s">
        <v>472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1441</v>
      </c>
      <c r="AB115" s="992"/>
      <c r="AC115" s="992"/>
      <c r="AD115" s="992"/>
      <c r="AE115" s="993"/>
      <c r="AF115" s="994">
        <v>1355</v>
      </c>
      <c r="AG115" s="992"/>
      <c r="AH115" s="992"/>
      <c r="AI115" s="992"/>
      <c r="AJ115" s="993"/>
      <c r="AK115" s="994">
        <v>1222</v>
      </c>
      <c r="AL115" s="992"/>
      <c r="AM115" s="992"/>
      <c r="AN115" s="992"/>
      <c r="AO115" s="993"/>
      <c r="AP115" s="995">
        <v>0</v>
      </c>
      <c r="AQ115" s="996"/>
      <c r="AR115" s="996"/>
      <c r="AS115" s="996"/>
      <c r="AT115" s="997"/>
      <c r="AU115" s="958"/>
      <c r="AV115" s="959"/>
      <c r="AW115" s="959"/>
      <c r="AX115" s="959"/>
      <c r="AY115" s="959"/>
      <c r="AZ115" s="1007" t="s">
        <v>473</v>
      </c>
      <c r="BA115" s="1008"/>
      <c r="BB115" s="1008"/>
      <c r="BC115" s="1008"/>
      <c r="BD115" s="1008"/>
      <c r="BE115" s="1008"/>
      <c r="BF115" s="1008"/>
      <c r="BG115" s="1008"/>
      <c r="BH115" s="1008"/>
      <c r="BI115" s="1008"/>
      <c r="BJ115" s="1008"/>
      <c r="BK115" s="1008"/>
      <c r="BL115" s="1008"/>
      <c r="BM115" s="1008"/>
      <c r="BN115" s="1008"/>
      <c r="BO115" s="1008"/>
      <c r="BP115" s="1009"/>
      <c r="BQ115" s="977">
        <v>14402</v>
      </c>
      <c r="BR115" s="978"/>
      <c r="BS115" s="978"/>
      <c r="BT115" s="978"/>
      <c r="BU115" s="978"/>
      <c r="BV115" s="978">
        <v>13170</v>
      </c>
      <c r="BW115" s="978"/>
      <c r="BX115" s="978"/>
      <c r="BY115" s="978"/>
      <c r="BZ115" s="978"/>
      <c r="CA115" s="978">
        <v>12265</v>
      </c>
      <c r="CB115" s="978"/>
      <c r="CC115" s="978"/>
      <c r="CD115" s="978"/>
      <c r="CE115" s="978"/>
      <c r="CF115" s="972">
        <v>0.1</v>
      </c>
      <c r="CG115" s="973"/>
      <c r="CH115" s="973"/>
      <c r="CI115" s="973"/>
      <c r="CJ115" s="973"/>
      <c r="CK115" s="1003"/>
      <c r="CL115" s="1004"/>
      <c r="CM115" s="1007" t="s">
        <v>474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454</v>
      </c>
      <c r="DH115" s="1017"/>
      <c r="DI115" s="1017"/>
      <c r="DJ115" s="1017"/>
      <c r="DK115" s="1018"/>
      <c r="DL115" s="1019" t="s">
        <v>456</v>
      </c>
      <c r="DM115" s="1017"/>
      <c r="DN115" s="1017"/>
      <c r="DO115" s="1017"/>
      <c r="DP115" s="1018"/>
      <c r="DQ115" s="1019" t="s">
        <v>452</v>
      </c>
      <c r="DR115" s="1017"/>
      <c r="DS115" s="1017"/>
      <c r="DT115" s="1017"/>
      <c r="DU115" s="1018"/>
      <c r="DV115" s="1020" t="s">
        <v>422</v>
      </c>
      <c r="DW115" s="1021"/>
      <c r="DX115" s="1021"/>
      <c r="DY115" s="1021"/>
      <c r="DZ115" s="1022"/>
    </row>
    <row r="116" spans="1:130" s="248" customFormat="1" ht="26.25" customHeight="1" x14ac:dyDescent="0.15">
      <c r="A116" s="1014"/>
      <c r="B116" s="1015"/>
      <c r="C116" s="1023" t="s">
        <v>475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186</v>
      </c>
      <c r="AB116" s="1017"/>
      <c r="AC116" s="1017"/>
      <c r="AD116" s="1017"/>
      <c r="AE116" s="1018"/>
      <c r="AF116" s="1019">
        <v>35</v>
      </c>
      <c r="AG116" s="1017"/>
      <c r="AH116" s="1017"/>
      <c r="AI116" s="1017"/>
      <c r="AJ116" s="1018"/>
      <c r="AK116" s="1019">
        <v>41</v>
      </c>
      <c r="AL116" s="1017"/>
      <c r="AM116" s="1017"/>
      <c r="AN116" s="1017"/>
      <c r="AO116" s="1018"/>
      <c r="AP116" s="1020">
        <v>0</v>
      </c>
      <c r="AQ116" s="1021"/>
      <c r="AR116" s="1021"/>
      <c r="AS116" s="1021"/>
      <c r="AT116" s="1022"/>
      <c r="AU116" s="958"/>
      <c r="AV116" s="959"/>
      <c r="AW116" s="959"/>
      <c r="AX116" s="959"/>
      <c r="AY116" s="959"/>
      <c r="AZ116" s="1025" t="s">
        <v>476</v>
      </c>
      <c r="BA116" s="1026"/>
      <c r="BB116" s="1026"/>
      <c r="BC116" s="1026"/>
      <c r="BD116" s="1026"/>
      <c r="BE116" s="1026"/>
      <c r="BF116" s="1026"/>
      <c r="BG116" s="1026"/>
      <c r="BH116" s="1026"/>
      <c r="BI116" s="1026"/>
      <c r="BJ116" s="1026"/>
      <c r="BK116" s="1026"/>
      <c r="BL116" s="1026"/>
      <c r="BM116" s="1026"/>
      <c r="BN116" s="1026"/>
      <c r="BO116" s="1026"/>
      <c r="BP116" s="1027"/>
      <c r="BQ116" s="977" t="s">
        <v>452</v>
      </c>
      <c r="BR116" s="978"/>
      <c r="BS116" s="978"/>
      <c r="BT116" s="978"/>
      <c r="BU116" s="978"/>
      <c r="BV116" s="978" t="s">
        <v>454</v>
      </c>
      <c r="BW116" s="978"/>
      <c r="BX116" s="978"/>
      <c r="BY116" s="978"/>
      <c r="BZ116" s="978"/>
      <c r="CA116" s="978" t="s">
        <v>468</v>
      </c>
      <c r="CB116" s="978"/>
      <c r="CC116" s="978"/>
      <c r="CD116" s="978"/>
      <c r="CE116" s="978"/>
      <c r="CF116" s="972" t="s">
        <v>452</v>
      </c>
      <c r="CG116" s="973"/>
      <c r="CH116" s="973"/>
      <c r="CI116" s="973"/>
      <c r="CJ116" s="973"/>
      <c r="CK116" s="1003"/>
      <c r="CL116" s="1004"/>
      <c r="CM116" s="974" t="s">
        <v>477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456</v>
      </c>
      <c r="DH116" s="1017"/>
      <c r="DI116" s="1017"/>
      <c r="DJ116" s="1017"/>
      <c r="DK116" s="1018"/>
      <c r="DL116" s="1019" t="s">
        <v>454</v>
      </c>
      <c r="DM116" s="1017"/>
      <c r="DN116" s="1017"/>
      <c r="DO116" s="1017"/>
      <c r="DP116" s="1018"/>
      <c r="DQ116" s="1019" t="s">
        <v>456</v>
      </c>
      <c r="DR116" s="1017"/>
      <c r="DS116" s="1017"/>
      <c r="DT116" s="1017"/>
      <c r="DU116" s="1018"/>
      <c r="DV116" s="1020" t="s">
        <v>454</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478</v>
      </c>
      <c r="Z117" s="944"/>
      <c r="AA117" s="1034">
        <v>3771977</v>
      </c>
      <c r="AB117" s="1035"/>
      <c r="AC117" s="1035"/>
      <c r="AD117" s="1035"/>
      <c r="AE117" s="1036"/>
      <c r="AF117" s="1037">
        <v>3417004</v>
      </c>
      <c r="AG117" s="1035"/>
      <c r="AH117" s="1035"/>
      <c r="AI117" s="1035"/>
      <c r="AJ117" s="1036"/>
      <c r="AK117" s="1037">
        <v>3134355</v>
      </c>
      <c r="AL117" s="1035"/>
      <c r="AM117" s="1035"/>
      <c r="AN117" s="1035"/>
      <c r="AO117" s="1036"/>
      <c r="AP117" s="1038"/>
      <c r="AQ117" s="1039"/>
      <c r="AR117" s="1039"/>
      <c r="AS117" s="1039"/>
      <c r="AT117" s="1040"/>
      <c r="AU117" s="958"/>
      <c r="AV117" s="959"/>
      <c r="AW117" s="959"/>
      <c r="AX117" s="959"/>
      <c r="AY117" s="959"/>
      <c r="AZ117" s="1025" t="s">
        <v>479</v>
      </c>
      <c r="BA117" s="1026"/>
      <c r="BB117" s="1026"/>
      <c r="BC117" s="1026"/>
      <c r="BD117" s="1026"/>
      <c r="BE117" s="1026"/>
      <c r="BF117" s="1026"/>
      <c r="BG117" s="1026"/>
      <c r="BH117" s="1026"/>
      <c r="BI117" s="1026"/>
      <c r="BJ117" s="1026"/>
      <c r="BK117" s="1026"/>
      <c r="BL117" s="1026"/>
      <c r="BM117" s="1026"/>
      <c r="BN117" s="1026"/>
      <c r="BO117" s="1026"/>
      <c r="BP117" s="1027"/>
      <c r="BQ117" s="977" t="s">
        <v>422</v>
      </c>
      <c r="BR117" s="978"/>
      <c r="BS117" s="978"/>
      <c r="BT117" s="978"/>
      <c r="BU117" s="978"/>
      <c r="BV117" s="978" t="s">
        <v>456</v>
      </c>
      <c r="BW117" s="978"/>
      <c r="BX117" s="978"/>
      <c r="BY117" s="978"/>
      <c r="BZ117" s="978"/>
      <c r="CA117" s="978" t="s">
        <v>422</v>
      </c>
      <c r="CB117" s="978"/>
      <c r="CC117" s="978"/>
      <c r="CD117" s="978"/>
      <c r="CE117" s="978"/>
      <c r="CF117" s="972" t="s">
        <v>452</v>
      </c>
      <c r="CG117" s="973"/>
      <c r="CH117" s="973"/>
      <c r="CI117" s="973"/>
      <c r="CJ117" s="973"/>
      <c r="CK117" s="1003"/>
      <c r="CL117" s="1004"/>
      <c r="CM117" s="974" t="s">
        <v>480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452</v>
      </c>
      <c r="DH117" s="1017"/>
      <c r="DI117" s="1017"/>
      <c r="DJ117" s="1017"/>
      <c r="DK117" s="1018"/>
      <c r="DL117" s="1019" t="s">
        <v>422</v>
      </c>
      <c r="DM117" s="1017"/>
      <c r="DN117" s="1017"/>
      <c r="DO117" s="1017"/>
      <c r="DP117" s="1018"/>
      <c r="DQ117" s="1019" t="s">
        <v>464</v>
      </c>
      <c r="DR117" s="1017"/>
      <c r="DS117" s="1017"/>
      <c r="DT117" s="1017"/>
      <c r="DU117" s="1018"/>
      <c r="DV117" s="1020" t="s">
        <v>452</v>
      </c>
      <c r="DW117" s="1021"/>
      <c r="DX117" s="1021"/>
      <c r="DY117" s="1021"/>
      <c r="DZ117" s="1022"/>
    </row>
    <row r="118" spans="1:130" s="248" customFormat="1" ht="26.25" customHeight="1" x14ac:dyDescent="0.15">
      <c r="A118" s="962" t="s">
        <v>447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444</v>
      </c>
      <c r="AB118" s="943"/>
      <c r="AC118" s="943"/>
      <c r="AD118" s="943"/>
      <c r="AE118" s="944"/>
      <c r="AF118" s="942" t="s">
        <v>445</v>
      </c>
      <c r="AG118" s="943"/>
      <c r="AH118" s="943"/>
      <c r="AI118" s="943"/>
      <c r="AJ118" s="944"/>
      <c r="AK118" s="942" t="s">
        <v>306</v>
      </c>
      <c r="AL118" s="943"/>
      <c r="AM118" s="943"/>
      <c r="AN118" s="943"/>
      <c r="AO118" s="944"/>
      <c r="AP118" s="1029" t="s">
        <v>446</v>
      </c>
      <c r="AQ118" s="1030"/>
      <c r="AR118" s="1030"/>
      <c r="AS118" s="1030"/>
      <c r="AT118" s="1031"/>
      <c r="AU118" s="958"/>
      <c r="AV118" s="959"/>
      <c r="AW118" s="959"/>
      <c r="AX118" s="959"/>
      <c r="AY118" s="959"/>
      <c r="AZ118" s="1032" t="s">
        <v>481</v>
      </c>
      <c r="BA118" s="1023"/>
      <c r="BB118" s="1023"/>
      <c r="BC118" s="1023"/>
      <c r="BD118" s="1023"/>
      <c r="BE118" s="1023"/>
      <c r="BF118" s="1023"/>
      <c r="BG118" s="1023"/>
      <c r="BH118" s="1023"/>
      <c r="BI118" s="1023"/>
      <c r="BJ118" s="1023"/>
      <c r="BK118" s="1023"/>
      <c r="BL118" s="1023"/>
      <c r="BM118" s="1023"/>
      <c r="BN118" s="1023"/>
      <c r="BO118" s="1023"/>
      <c r="BP118" s="1024"/>
      <c r="BQ118" s="1055" t="s">
        <v>456</v>
      </c>
      <c r="BR118" s="1056"/>
      <c r="BS118" s="1056"/>
      <c r="BT118" s="1056"/>
      <c r="BU118" s="1056"/>
      <c r="BV118" s="1056" t="s">
        <v>452</v>
      </c>
      <c r="BW118" s="1056"/>
      <c r="BX118" s="1056"/>
      <c r="BY118" s="1056"/>
      <c r="BZ118" s="1056"/>
      <c r="CA118" s="1056" t="s">
        <v>456</v>
      </c>
      <c r="CB118" s="1056"/>
      <c r="CC118" s="1056"/>
      <c r="CD118" s="1056"/>
      <c r="CE118" s="1056"/>
      <c r="CF118" s="972" t="s">
        <v>452</v>
      </c>
      <c r="CG118" s="973"/>
      <c r="CH118" s="973"/>
      <c r="CI118" s="973"/>
      <c r="CJ118" s="973"/>
      <c r="CK118" s="1003"/>
      <c r="CL118" s="1004"/>
      <c r="CM118" s="974" t="s">
        <v>482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456</v>
      </c>
      <c r="DH118" s="1017"/>
      <c r="DI118" s="1017"/>
      <c r="DJ118" s="1017"/>
      <c r="DK118" s="1018"/>
      <c r="DL118" s="1019" t="s">
        <v>456</v>
      </c>
      <c r="DM118" s="1017"/>
      <c r="DN118" s="1017"/>
      <c r="DO118" s="1017"/>
      <c r="DP118" s="1018"/>
      <c r="DQ118" s="1019" t="s">
        <v>415</v>
      </c>
      <c r="DR118" s="1017"/>
      <c r="DS118" s="1017"/>
      <c r="DT118" s="1017"/>
      <c r="DU118" s="1018"/>
      <c r="DV118" s="1020" t="s">
        <v>452</v>
      </c>
      <c r="DW118" s="1021"/>
      <c r="DX118" s="1021"/>
      <c r="DY118" s="1021"/>
      <c r="DZ118" s="1022"/>
    </row>
    <row r="119" spans="1:130" s="248" customFormat="1" ht="26.25" customHeight="1" x14ac:dyDescent="0.15">
      <c r="A119" s="1116" t="s">
        <v>450</v>
      </c>
      <c r="B119" s="1002"/>
      <c r="C119" s="981" t="s">
        <v>451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422</v>
      </c>
      <c r="AB119" s="950"/>
      <c r="AC119" s="950"/>
      <c r="AD119" s="950"/>
      <c r="AE119" s="951"/>
      <c r="AF119" s="952" t="s">
        <v>422</v>
      </c>
      <c r="AG119" s="950"/>
      <c r="AH119" s="950"/>
      <c r="AI119" s="950"/>
      <c r="AJ119" s="951"/>
      <c r="AK119" s="952" t="s">
        <v>456</v>
      </c>
      <c r="AL119" s="950"/>
      <c r="AM119" s="950"/>
      <c r="AN119" s="950"/>
      <c r="AO119" s="951"/>
      <c r="AP119" s="953" t="s">
        <v>456</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483</v>
      </c>
      <c r="BP119" s="1064"/>
      <c r="BQ119" s="1055">
        <v>34000094</v>
      </c>
      <c r="BR119" s="1056"/>
      <c r="BS119" s="1056"/>
      <c r="BT119" s="1056"/>
      <c r="BU119" s="1056"/>
      <c r="BV119" s="1056">
        <v>33036921</v>
      </c>
      <c r="BW119" s="1056"/>
      <c r="BX119" s="1056"/>
      <c r="BY119" s="1056"/>
      <c r="BZ119" s="1056"/>
      <c r="CA119" s="1056">
        <v>33576985</v>
      </c>
      <c r="CB119" s="1056"/>
      <c r="CC119" s="1056"/>
      <c r="CD119" s="1056"/>
      <c r="CE119" s="1056"/>
      <c r="CF119" s="1057"/>
      <c r="CG119" s="1058"/>
      <c r="CH119" s="1058"/>
      <c r="CI119" s="1058"/>
      <c r="CJ119" s="1059"/>
      <c r="CK119" s="1005"/>
      <c r="CL119" s="1006"/>
      <c r="CM119" s="1060" t="s">
        <v>484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456</v>
      </c>
      <c r="DH119" s="1042"/>
      <c r="DI119" s="1042"/>
      <c r="DJ119" s="1042"/>
      <c r="DK119" s="1043"/>
      <c r="DL119" s="1041" t="s">
        <v>452</v>
      </c>
      <c r="DM119" s="1042"/>
      <c r="DN119" s="1042"/>
      <c r="DO119" s="1042"/>
      <c r="DP119" s="1043"/>
      <c r="DQ119" s="1041" t="s">
        <v>422</v>
      </c>
      <c r="DR119" s="1042"/>
      <c r="DS119" s="1042"/>
      <c r="DT119" s="1042"/>
      <c r="DU119" s="1043"/>
      <c r="DV119" s="1044" t="s">
        <v>452</v>
      </c>
      <c r="DW119" s="1045"/>
      <c r="DX119" s="1045"/>
      <c r="DY119" s="1045"/>
      <c r="DZ119" s="1046"/>
    </row>
    <row r="120" spans="1:130" s="248" customFormat="1" ht="26.25" customHeight="1" x14ac:dyDescent="0.15">
      <c r="A120" s="1117"/>
      <c r="B120" s="1004"/>
      <c r="C120" s="974" t="s">
        <v>458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422</v>
      </c>
      <c r="AB120" s="1017"/>
      <c r="AC120" s="1017"/>
      <c r="AD120" s="1017"/>
      <c r="AE120" s="1018"/>
      <c r="AF120" s="1019" t="s">
        <v>452</v>
      </c>
      <c r="AG120" s="1017"/>
      <c r="AH120" s="1017"/>
      <c r="AI120" s="1017"/>
      <c r="AJ120" s="1018"/>
      <c r="AK120" s="1019" t="s">
        <v>452</v>
      </c>
      <c r="AL120" s="1017"/>
      <c r="AM120" s="1017"/>
      <c r="AN120" s="1017"/>
      <c r="AO120" s="1018"/>
      <c r="AP120" s="1020" t="s">
        <v>452</v>
      </c>
      <c r="AQ120" s="1021"/>
      <c r="AR120" s="1021"/>
      <c r="AS120" s="1021"/>
      <c r="AT120" s="1022"/>
      <c r="AU120" s="1047" t="s">
        <v>485</v>
      </c>
      <c r="AV120" s="1048"/>
      <c r="AW120" s="1048"/>
      <c r="AX120" s="1048"/>
      <c r="AY120" s="1049"/>
      <c r="AZ120" s="998" t="s">
        <v>486</v>
      </c>
      <c r="BA120" s="947"/>
      <c r="BB120" s="947"/>
      <c r="BC120" s="947"/>
      <c r="BD120" s="947"/>
      <c r="BE120" s="947"/>
      <c r="BF120" s="947"/>
      <c r="BG120" s="947"/>
      <c r="BH120" s="947"/>
      <c r="BI120" s="947"/>
      <c r="BJ120" s="947"/>
      <c r="BK120" s="947"/>
      <c r="BL120" s="947"/>
      <c r="BM120" s="947"/>
      <c r="BN120" s="947"/>
      <c r="BO120" s="947"/>
      <c r="BP120" s="948"/>
      <c r="BQ120" s="984">
        <v>13141213</v>
      </c>
      <c r="BR120" s="985"/>
      <c r="BS120" s="985"/>
      <c r="BT120" s="985"/>
      <c r="BU120" s="985"/>
      <c r="BV120" s="985">
        <v>12555020</v>
      </c>
      <c r="BW120" s="985"/>
      <c r="BX120" s="985"/>
      <c r="BY120" s="985"/>
      <c r="BZ120" s="985"/>
      <c r="CA120" s="985">
        <v>12844083</v>
      </c>
      <c r="CB120" s="985"/>
      <c r="CC120" s="985"/>
      <c r="CD120" s="985"/>
      <c r="CE120" s="985"/>
      <c r="CF120" s="999">
        <v>126.9</v>
      </c>
      <c r="CG120" s="1000"/>
      <c r="CH120" s="1000"/>
      <c r="CI120" s="1000"/>
      <c r="CJ120" s="1000"/>
      <c r="CK120" s="1065" t="s">
        <v>487</v>
      </c>
      <c r="CL120" s="1066"/>
      <c r="CM120" s="1066"/>
      <c r="CN120" s="1066"/>
      <c r="CO120" s="1067"/>
      <c r="CP120" s="1073" t="s">
        <v>488</v>
      </c>
      <c r="CQ120" s="1074"/>
      <c r="CR120" s="1074"/>
      <c r="CS120" s="1074"/>
      <c r="CT120" s="1074"/>
      <c r="CU120" s="1074"/>
      <c r="CV120" s="1074"/>
      <c r="CW120" s="1074"/>
      <c r="CX120" s="1074"/>
      <c r="CY120" s="1074"/>
      <c r="CZ120" s="1074"/>
      <c r="DA120" s="1074"/>
      <c r="DB120" s="1074"/>
      <c r="DC120" s="1074"/>
      <c r="DD120" s="1074"/>
      <c r="DE120" s="1074"/>
      <c r="DF120" s="1075"/>
      <c r="DG120" s="984">
        <v>2316686</v>
      </c>
      <c r="DH120" s="985"/>
      <c r="DI120" s="985"/>
      <c r="DJ120" s="985"/>
      <c r="DK120" s="985"/>
      <c r="DL120" s="985">
        <v>2280294</v>
      </c>
      <c r="DM120" s="985"/>
      <c r="DN120" s="985"/>
      <c r="DO120" s="985"/>
      <c r="DP120" s="985"/>
      <c r="DQ120" s="985">
        <v>2214105</v>
      </c>
      <c r="DR120" s="985"/>
      <c r="DS120" s="985"/>
      <c r="DT120" s="985"/>
      <c r="DU120" s="985"/>
      <c r="DV120" s="986">
        <v>21.9</v>
      </c>
      <c r="DW120" s="986"/>
      <c r="DX120" s="986"/>
      <c r="DY120" s="986"/>
      <c r="DZ120" s="987"/>
    </row>
    <row r="121" spans="1:130" s="248" customFormat="1" ht="26.25" customHeight="1" x14ac:dyDescent="0.15">
      <c r="A121" s="1117"/>
      <c r="B121" s="1004"/>
      <c r="C121" s="1025" t="s">
        <v>489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422</v>
      </c>
      <c r="AB121" s="1017"/>
      <c r="AC121" s="1017"/>
      <c r="AD121" s="1017"/>
      <c r="AE121" s="1018"/>
      <c r="AF121" s="1019" t="s">
        <v>415</v>
      </c>
      <c r="AG121" s="1017"/>
      <c r="AH121" s="1017"/>
      <c r="AI121" s="1017"/>
      <c r="AJ121" s="1018"/>
      <c r="AK121" s="1019" t="s">
        <v>426</v>
      </c>
      <c r="AL121" s="1017"/>
      <c r="AM121" s="1017"/>
      <c r="AN121" s="1017"/>
      <c r="AO121" s="1018"/>
      <c r="AP121" s="1020" t="s">
        <v>452</v>
      </c>
      <c r="AQ121" s="1021"/>
      <c r="AR121" s="1021"/>
      <c r="AS121" s="1021"/>
      <c r="AT121" s="1022"/>
      <c r="AU121" s="1050"/>
      <c r="AV121" s="1051"/>
      <c r="AW121" s="1051"/>
      <c r="AX121" s="1051"/>
      <c r="AY121" s="1052"/>
      <c r="AZ121" s="1007" t="s">
        <v>490</v>
      </c>
      <c r="BA121" s="1008"/>
      <c r="BB121" s="1008"/>
      <c r="BC121" s="1008"/>
      <c r="BD121" s="1008"/>
      <c r="BE121" s="1008"/>
      <c r="BF121" s="1008"/>
      <c r="BG121" s="1008"/>
      <c r="BH121" s="1008"/>
      <c r="BI121" s="1008"/>
      <c r="BJ121" s="1008"/>
      <c r="BK121" s="1008"/>
      <c r="BL121" s="1008"/>
      <c r="BM121" s="1008"/>
      <c r="BN121" s="1008"/>
      <c r="BO121" s="1008"/>
      <c r="BP121" s="1009"/>
      <c r="BQ121" s="977">
        <v>705823</v>
      </c>
      <c r="BR121" s="978"/>
      <c r="BS121" s="978"/>
      <c r="BT121" s="978"/>
      <c r="BU121" s="978"/>
      <c r="BV121" s="978">
        <v>702929</v>
      </c>
      <c r="BW121" s="978"/>
      <c r="BX121" s="978"/>
      <c r="BY121" s="978"/>
      <c r="BZ121" s="978"/>
      <c r="CA121" s="978">
        <v>724658</v>
      </c>
      <c r="CB121" s="978"/>
      <c r="CC121" s="978"/>
      <c r="CD121" s="978"/>
      <c r="CE121" s="978"/>
      <c r="CF121" s="972">
        <v>7.2</v>
      </c>
      <c r="CG121" s="973"/>
      <c r="CH121" s="973"/>
      <c r="CI121" s="973"/>
      <c r="CJ121" s="973"/>
      <c r="CK121" s="1068"/>
      <c r="CL121" s="1069"/>
      <c r="CM121" s="1069"/>
      <c r="CN121" s="1069"/>
      <c r="CO121" s="1070"/>
      <c r="CP121" s="1078" t="s">
        <v>491</v>
      </c>
      <c r="CQ121" s="1079"/>
      <c r="CR121" s="1079"/>
      <c r="CS121" s="1079"/>
      <c r="CT121" s="1079"/>
      <c r="CU121" s="1079"/>
      <c r="CV121" s="1079"/>
      <c r="CW121" s="1079"/>
      <c r="CX121" s="1079"/>
      <c r="CY121" s="1079"/>
      <c r="CZ121" s="1079"/>
      <c r="DA121" s="1079"/>
      <c r="DB121" s="1079"/>
      <c r="DC121" s="1079"/>
      <c r="DD121" s="1079"/>
      <c r="DE121" s="1079"/>
      <c r="DF121" s="1080"/>
      <c r="DG121" s="977">
        <v>678980</v>
      </c>
      <c r="DH121" s="978"/>
      <c r="DI121" s="978"/>
      <c r="DJ121" s="978"/>
      <c r="DK121" s="978"/>
      <c r="DL121" s="978">
        <v>625904</v>
      </c>
      <c r="DM121" s="978"/>
      <c r="DN121" s="978"/>
      <c r="DO121" s="978"/>
      <c r="DP121" s="978"/>
      <c r="DQ121" s="978">
        <v>579070</v>
      </c>
      <c r="DR121" s="978"/>
      <c r="DS121" s="978"/>
      <c r="DT121" s="978"/>
      <c r="DU121" s="978"/>
      <c r="DV121" s="979">
        <v>5.7</v>
      </c>
      <c r="DW121" s="979"/>
      <c r="DX121" s="979"/>
      <c r="DY121" s="979"/>
      <c r="DZ121" s="980"/>
    </row>
    <row r="122" spans="1:130" s="248" customFormat="1" ht="26.25" customHeight="1" x14ac:dyDescent="0.15">
      <c r="A122" s="1117"/>
      <c r="B122" s="1004"/>
      <c r="C122" s="974" t="s">
        <v>471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452</v>
      </c>
      <c r="AB122" s="1017"/>
      <c r="AC122" s="1017"/>
      <c r="AD122" s="1017"/>
      <c r="AE122" s="1018"/>
      <c r="AF122" s="1019" t="s">
        <v>452</v>
      </c>
      <c r="AG122" s="1017"/>
      <c r="AH122" s="1017"/>
      <c r="AI122" s="1017"/>
      <c r="AJ122" s="1018"/>
      <c r="AK122" s="1019" t="s">
        <v>452</v>
      </c>
      <c r="AL122" s="1017"/>
      <c r="AM122" s="1017"/>
      <c r="AN122" s="1017"/>
      <c r="AO122" s="1018"/>
      <c r="AP122" s="1020" t="s">
        <v>452</v>
      </c>
      <c r="AQ122" s="1021"/>
      <c r="AR122" s="1021"/>
      <c r="AS122" s="1021"/>
      <c r="AT122" s="1022"/>
      <c r="AU122" s="1050"/>
      <c r="AV122" s="1051"/>
      <c r="AW122" s="1051"/>
      <c r="AX122" s="1051"/>
      <c r="AY122" s="1052"/>
      <c r="AZ122" s="1032" t="s">
        <v>492</v>
      </c>
      <c r="BA122" s="1023"/>
      <c r="BB122" s="1023"/>
      <c r="BC122" s="1023"/>
      <c r="BD122" s="1023"/>
      <c r="BE122" s="1023"/>
      <c r="BF122" s="1023"/>
      <c r="BG122" s="1023"/>
      <c r="BH122" s="1023"/>
      <c r="BI122" s="1023"/>
      <c r="BJ122" s="1023"/>
      <c r="BK122" s="1023"/>
      <c r="BL122" s="1023"/>
      <c r="BM122" s="1023"/>
      <c r="BN122" s="1023"/>
      <c r="BO122" s="1023"/>
      <c r="BP122" s="1024"/>
      <c r="BQ122" s="1055">
        <v>24368188</v>
      </c>
      <c r="BR122" s="1056"/>
      <c r="BS122" s="1056"/>
      <c r="BT122" s="1056"/>
      <c r="BU122" s="1056"/>
      <c r="BV122" s="1056">
        <v>23497155</v>
      </c>
      <c r="BW122" s="1056"/>
      <c r="BX122" s="1056"/>
      <c r="BY122" s="1056"/>
      <c r="BZ122" s="1056"/>
      <c r="CA122" s="1056">
        <v>23806257</v>
      </c>
      <c r="CB122" s="1056"/>
      <c r="CC122" s="1056"/>
      <c r="CD122" s="1056"/>
      <c r="CE122" s="1056"/>
      <c r="CF122" s="1076">
        <v>235.1</v>
      </c>
      <c r="CG122" s="1077"/>
      <c r="CH122" s="1077"/>
      <c r="CI122" s="1077"/>
      <c r="CJ122" s="1077"/>
      <c r="CK122" s="1068"/>
      <c r="CL122" s="1069"/>
      <c r="CM122" s="1069"/>
      <c r="CN122" s="1069"/>
      <c r="CO122" s="1070"/>
      <c r="CP122" s="1078" t="s">
        <v>493</v>
      </c>
      <c r="CQ122" s="1079"/>
      <c r="CR122" s="1079"/>
      <c r="CS122" s="1079"/>
      <c r="CT122" s="1079"/>
      <c r="CU122" s="1079"/>
      <c r="CV122" s="1079"/>
      <c r="CW122" s="1079"/>
      <c r="CX122" s="1079"/>
      <c r="CY122" s="1079"/>
      <c r="CZ122" s="1079"/>
      <c r="DA122" s="1079"/>
      <c r="DB122" s="1079"/>
      <c r="DC122" s="1079"/>
      <c r="DD122" s="1079"/>
      <c r="DE122" s="1079"/>
      <c r="DF122" s="1080"/>
      <c r="DG122" s="977">
        <v>68018</v>
      </c>
      <c r="DH122" s="978"/>
      <c r="DI122" s="978"/>
      <c r="DJ122" s="978"/>
      <c r="DK122" s="978"/>
      <c r="DL122" s="978">
        <v>62025</v>
      </c>
      <c r="DM122" s="978"/>
      <c r="DN122" s="978"/>
      <c r="DO122" s="978"/>
      <c r="DP122" s="978"/>
      <c r="DQ122" s="978">
        <v>55919</v>
      </c>
      <c r="DR122" s="978"/>
      <c r="DS122" s="978"/>
      <c r="DT122" s="978"/>
      <c r="DU122" s="978"/>
      <c r="DV122" s="979">
        <v>0.6</v>
      </c>
      <c r="DW122" s="979"/>
      <c r="DX122" s="979"/>
      <c r="DY122" s="979"/>
      <c r="DZ122" s="980"/>
    </row>
    <row r="123" spans="1:130" s="248" customFormat="1" ht="26.25" customHeight="1" x14ac:dyDescent="0.15">
      <c r="A123" s="1117"/>
      <c r="B123" s="1004"/>
      <c r="C123" s="974" t="s">
        <v>477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426</v>
      </c>
      <c r="AB123" s="1017"/>
      <c r="AC123" s="1017"/>
      <c r="AD123" s="1017"/>
      <c r="AE123" s="1018"/>
      <c r="AF123" s="1019" t="s">
        <v>452</v>
      </c>
      <c r="AG123" s="1017"/>
      <c r="AH123" s="1017"/>
      <c r="AI123" s="1017"/>
      <c r="AJ123" s="1018"/>
      <c r="AK123" s="1019" t="s">
        <v>426</v>
      </c>
      <c r="AL123" s="1017"/>
      <c r="AM123" s="1017"/>
      <c r="AN123" s="1017"/>
      <c r="AO123" s="1018"/>
      <c r="AP123" s="1020" t="s">
        <v>426</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494</v>
      </c>
      <c r="BP123" s="1064"/>
      <c r="BQ123" s="1123">
        <v>38215224</v>
      </c>
      <c r="BR123" s="1124"/>
      <c r="BS123" s="1124"/>
      <c r="BT123" s="1124"/>
      <c r="BU123" s="1124"/>
      <c r="BV123" s="1124">
        <v>36755104</v>
      </c>
      <c r="BW123" s="1124"/>
      <c r="BX123" s="1124"/>
      <c r="BY123" s="1124"/>
      <c r="BZ123" s="1124"/>
      <c r="CA123" s="1124">
        <v>37374998</v>
      </c>
      <c r="CB123" s="1124"/>
      <c r="CC123" s="1124"/>
      <c r="CD123" s="1124"/>
      <c r="CE123" s="1124"/>
      <c r="CF123" s="1057"/>
      <c r="CG123" s="1058"/>
      <c r="CH123" s="1058"/>
      <c r="CI123" s="1058"/>
      <c r="CJ123" s="1059"/>
      <c r="CK123" s="1068"/>
      <c r="CL123" s="1069"/>
      <c r="CM123" s="1069"/>
      <c r="CN123" s="1069"/>
      <c r="CO123" s="1070"/>
      <c r="CP123" s="1078" t="s">
        <v>495</v>
      </c>
      <c r="CQ123" s="1079"/>
      <c r="CR123" s="1079"/>
      <c r="CS123" s="1079"/>
      <c r="CT123" s="1079"/>
      <c r="CU123" s="1079"/>
      <c r="CV123" s="1079"/>
      <c r="CW123" s="1079"/>
      <c r="CX123" s="1079"/>
      <c r="CY123" s="1079"/>
      <c r="CZ123" s="1079"/>
      <c r="DA123" s="1079"/>
      <c r="DB123" s="1079"/>
      <c r="DC123" s="1079"/>
      <c r="DD123" s="1079"/>
      <c r="DE123" s="1079"/>
      <c r="DF123" s="1080"/>
      <c r="DG123" s="1016">
        <v>6417</v>
      </c>
      <c r="DH123" s="1017"/>
      <c r="DI123" s="1017"/>
      <c r="DJ123" s="1017"/>
      <c r="DK123" s="1018"/>
      <c r="DL123" s="1019">
        <v>7343</v>
      </c>
      <c r="DM123" s="1017"/>
      <c r="DN123" s="1017"/>
      <c r="DO123" s="1017"/>
      <c r="DP123" s="1018"/>
      <c r="DQ123" s="1019">
        <v>14837</v>
      </c>
      <c r="DR123" s="1017"/>
      <c r="DS123" s="1017"/>
      <c r="DT123" s="1017"/>
      <c r="DU123" s="1018"/>
      <c r="DV123" s="1020">
        <v>0.1</v>
      </c>
      <c r="DW123" s="1021"/>
      <c r="DX123" s="1021"/>
      <c r="DY123" s="1021"/>
      <c r="DZ123" s="1022"/>
    </row>
    <row r="124" spans="1:130" s="248" customFormat="1" ht="26.25" customHeight="1" thickBot="1" x14ac:dyDescent="0.2">
      <c r="A124" s="1117"/>
      <c r="B124" s="1004"/>
      <c r="C124" s="974" t="s">
        <v>480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422</v>
      </c>
      <c r="AB124" s="1017"/>
      <c r="AC124" s="1017"/>
      <c r="AD124" s="1017"/>
      <c r="AE124" s="1018"/>
      <c r="AF124" s="1019" t="s">
        <v>422</v>
      </c>
      <c r="AG124" s="1017"/>
      <c r="AH124" s="1017"/>
      <c r="AI124" s="1017"/>
      <c r="AJ124" s="1018"/>
      <c r="AK124" s="1019" t="s">
        <v>422</v>
      </c>
      <c r="AL124" s="1017"/>
      <c r="AM124" s="1017"/>
      <c r="AN124" s="1017"/>
      <c r="AO124" s="1018"/>
      <c r="AP124" s="1020" t="s">
        <v>422</v>
      </c>
      <c r="AQ124" s="1021"/>
      <c r="AR124" s="1021"/>
      <c r="AS124" s="1021"/>
      <c r="AT124" s="1022"/>
      <c r="AU124" s="1119" t="s">
        <v>496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456</v>
      </c>
      <c r="BR124" s="1086"/>
      <c r="BS124" s="1086"/>
      <c r="BT124" s="1086"/>
      <c r="BU124" s="1086"/>
      <c r="BV124" s="1086" t="s">
        <v>422</v>
      </c>
      <c r="BW124" s="1086"/>
      <c r="BX124" s="1086"/>
      <c r="BY124" s="1086"/>
      <c r="BZ124" s="1086"/>
      <c r="CA124" s="1086" t="s">
        <v>422</v>
      </c>
      <c r="CB124" s="1086"/>
      <c r="CC124" s="1086"/>
      <c r="CD124" s="1086"/>
      <c r="CE124" s="1086"/>
      <c r="CF124" s="1087"/>
      <c r="CG124" s="1088"/>
      <c r="CH124" s="1088"/>
      <c r="CI124" s="1088"/>
      <c r="CJ124" s="1089"/>
      <c r="CK124" s="1071"/>
      <c r="CL124" s="1071"/>
      <c r="CM124" s="1071"/>
      <c r="CN124" s="1071"/>
      <c r="CO124" s="1072"/>
      <c r="CP124" s="1078" t="s">
        <v>497</v>
      </c>
      <c r="CQ124" s="1079"/>
      <c r="CR124" s="1079"/>
      <c r="CS124" s="1079"/>
      <c r="CT124" s="1079"/>
      <c r="CU124" s="1079"/>
      <c r="CV124" s="1079"/>
      <c r="CW124" s="1079"/>
      <c r="CX124" s="1079"/>
      <c r="CY124" s="1079"/>
      <c r="CZ124" s="1079"/>
      <c r="DA124" s="1079"/>
      <c r="DB124" s="1079"/>
      <c r="DC124" s="1079"/>
      <c r="DD124" s="1079"/>
      <c r="DE124" s="1079"/>
      <c r="DF124" s="1080"/>
      <c r="DG124" s="1063">
        <v>92230</v>
      </c>
      <c r="DH124" s="1042"/>
      <c r="DI124" s="1042"/>
      <c r="DJ124" s="1042"/>
      <c r="DK124" s="1043"/>
      <c r="DL124" s="1041">
        <v>73355</v>
      </c>
      <c r="DM124" s="1042"/>
      <c r="DN124" s="1042"/>
      <c r="DO124" s="1042"/>
      <c r="DP124" s="1043"/>
      <c r="DQ124" s="1041" t="s">
        <v>392</v>
      </c>
      <c r="DR124" s="1042"/>
      <c r="DS124" s="1042"/>
      <c r="DT124" s="1042"/>
      <c r="DU124" s="1043"/>
      <c r="DV124" s="1044" t="s">
        <v>498</v>
      </c>
      <c r="DW124" s="1045"/>
      <c r="DX124" s="1045"/>
      <c r="DY124" s="1045"/>
      <c r="DZ124" s="1046"/>
    </row>
    <row r="125" spans="1:130" s="248" customFormat="1" ht="26.25" customHeight="1" x14ac:dyDescent="0.15">
      <c r="A125" s="1117"/>
      <c r="B125" s="1004"/>
      <c r="C125" s="974" t="s">
        <v>482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415</v>
      </c>
      <c r="AB125" s="1017"/>
      <c r="AC125" s="1017"/>
      <c r="AD125" s="1017"/>
      <c r="AE125" s="1018"/>
      <c r="AF125" s="1019" t="s">
        <v>499</v>
      </c>
      <c r="AG125" s="1017"/>
      <c r="AH125" s="1017"/>
      <c r="AI125" s="1017"/>
      <c r="AJ125" s="1018"/>
      <c r="AK125" s="1019" t="s">
        <v>392</v>
      </c>
      <c r="AL125" s="1017"/>
      <c r="AM125" s="1017"/>
      <c r="AN125" s="1017"/>
      <c r="AO125" s="1018"/>
      <c r="AP125" s="1020" t="s">
        <v>498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500</v>
      </c>
      <c r="CL125" s="1066"/>
      <c r="CM125" s="1066"/>
      <c r="CN125" s="1066"/>
      <c r="CO125" s="1067"/>
      <c r="CP125" s="998" t="s">
        <v>501</v>
      </c>
      <c r="CQ125" s="947"/>
      <c r="CR125" s="947"/>
      <c r="CS125" s="947"/>
      <c r="CT125" s="947"/>
      <c r="CU125" s="947"/>
      <c r="CV125" s="947"/>
      <c r="CW125" s="947"/>
      <c r="CX125" s="947"/>
      <c r="CY125" s="947"/>
      <c r="CZ125" s="947"/>
      <c r="DA125" s="947"/>
      <c r="DB125" s="947"/>
      <c r="DC125" s="947"/>
      <c r="DD125" s="947"/>
      <c r="DE125" s="947"/>
      <c r="DF125" s="948"/>
      <c r="DG125" s="984" t="s">
        <v>392</v>
      </c>
      <c r="DH125" s="985"/>
      <c r="DI125" s="985"/>
      <c r="DJ125" s="985"/>
      <c r="DK125" s="985"/>
      <c r="DL125" s="985" t="s">
        <v>392</v>
      </c>
      <c r="DM125" s="985"/>
      <c r="DN125" s="985"/>
      <c r="DO125" s="985"/>
      <c r="DP125" s="985"/>
      <c r="DQ125" s="985" t="s">
        <v>415</v>
      </c>
      <c r="DR125" s="985"/>
      <c r="DS125" s="985"/>
      <c r="DT125" s="985"/>
      <c r="DU125" s="985"/>
      <c r="DV125" s="986" t="s">
        <v>415</v>
      </c>
      <c r="DW125" s="986"/>
      <c r="DX125" s="986"/>
      <c r="DY125" s="986"/>
      <c r="DZ125" s="987"/>
    </row>
    <row r="126" spans="1:130" s="248" customFormat="1" ht="26.25" customHeight="1" thickBot="1" x14ac:dyDescent="0.2">
      <c r="A126" s="1117"/>
      <c r="B126" s="1004"/>
      <c r="C126" s="974" t="s">
        <v>484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499</v>
      </c>
      <c r="AB126" s="1017"/>
      <c r="AC126" s="1017"/>
      <c r="AD126" s="1017"/>
      <c r="AE126" s="1018"/>
      <c r="AF126" s="1019" t="s">
        <v>498</v>
      </c>
      <c r="AG126" s="1017"/>
      <c r="AH126" s="1017"/>
      <c r="AI126" s="1017"/>
      <c r="AJ126" s="1018"/>
      <c r="AK126" s="1019" t="s">
        <v>498</v>
      </c>
      <c r="AL126" s="1017"/>
      <c r="AM126" s="1017"/>
      <c r="AN126" s="1017"/>
      <c r="AO126" s="1018"/>
      <c r="AP126" s="1020" t="s">
        <v>502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503</v>
      </c>
      <c r="CQ126" s="1008"/>
      <c r="CR126" s="1008"/>
      <c r="CS126" s="1008"/>
      <c r="CT126" s="1008"/>
      <c r="CU126" s="1008"/>
      <c r="CV126" s="1008"/>
      <c r="CW126" s="1008"/>
      <c r="CX126" s="1008"/>
      <c r="CY126" s="1008"/>
      <c r="CZ126" s="1008"/>
      <c r="DA126" s="1008"/>
      <c r="DB126" s="1008"/>
      <c r="DC126" s="1008"/>
      <c r="DD126" s="1008"/>
      <c r="DE126" s="1008"/>
      <c r="DF126" s="1009"/>
      <c r="DG126" s="977" t="s">
        <v>392</v>
      </c>
      <c r="DH126" s="978"/>
      <c r="DI126" s="978"/>
      <c r="DJ126" s="978"/>
      <c r="DK126" s="978"/>
      <c r="DL126" s="978" t="s">
        <v>504</v>
      </c>
      <c r="DM126" s="978"/>
      <c r="DN126" s="978"/>
      <c r="DO126" s="978"/>
      <c r="DP126" s="978"/>
      <c r="DQ126" s="978" t="s">
        <v>422</v>
      </c>
      <c r="DR126" s="978"/>
      <c r="DS126" s="978"/>
      <c r="DT126" s="978"/>
      <c r="DU126" s="978"/>
      <c r="DV126" s="979" t="s">
        <v>505</v>
      </c>
      <c r="DW126" s="979"/>
      <c r="DX126" s="979"/>
      <c r="DY126" s="979"/>
      <c r="DZ126" s="980"/>
    </row>
    <row r="127" spans="1:130" s="248" customFormat="1" ht="26.25" customHeight="1" x14ac:dyDescent="0.15">
      <c r="A127" s="1118"/>
      <c r="B127" s="1006"/>
      <c r="C127" s="1060" t="s">
        <v>506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1441</v>
      </c>
      <c r="AB127" s="1017"/>
      <c r="AC127" s="1017"/>
      <c r="AD127" s="1017"/>
      <c r="AE127" s="1018"/>
      <c r="AF127" s="1019">
        <v>1355</v>
      </c>
      <c r="AG127" s="1017"/>
      <c r="AH127" s="1017"/>
      <c r="AI127" s="1017"/>
      <c r="AJ127" s="1018"/>
      <c r="AK127" s="1019">
        <v>1222</v>
      </c>
      <c r="AL127" s="1017"/>
      <c r="AM127" s="1017"/>
      <c r="AN127" s="1017"/>
      <c r="AO127" s="1018"/>
      <c r="AP127" s="1020">
        <v>0</v>
      </c>
      <c r="AQ127" s="1021"/>
      <c r="AR127" s="1021"/>
      <c r="AS127" s="1021"/>
      <c r="AT127" s="1022"/>
      <c r="AU127" s="284"/>
      <c r="AV127" s="284"/>
      <c r="AW127" s="284"/>
      <c r="AX127" s="1090" t="s">
        <v>507</v>
      </c>
      <c r="AY127" s="1091"/>
      <c r="AZ127" s="1091"/>
      <c r="BA127" s="1091"/>
      <c r="BB127" s="1091"/>
      <c r="BC127" s="1091"/>
      <c r="BD127" s="1091"/>
      <c r="BE127" s="1092"/>
      <c r="BF127" s="1093" t="s">
        <v>508</v>
      </c>
      <c r="BG127" s="1091"/>
      <c r="BH127" s="1091"/>
      <c r="BI127" s="1091"/>
      <c r="BJ127" s="1091"/>
      <c r="BK127" s="1091"/>
      <c r="BL127" s="1092"/>
      <c r="BM127" s="1093" t="s">
        <v>509</v>
      </c>
      <c r="BN127" s="1091"/>
      <c r="BO127" s="1091"/>
      <c r="BP127" s="1091"/>
      <c r="BQ127" s="1091"/>
      <c r="BR127" s="1091"/>
      <c r="BS127" s="1092"/>
      <c r="BT127" s="1093" t="s">
        <v>510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511</v>
      </c>
      <c r="CQ127" s="1008"/>
      <c r="CR127" s="1008"/>
      <c r="CS127" s="1008"/>
      <c r="CT127" s="1008"/>
      <c r="CU127" s="1008"/>
      <c r="CV127" s="1008"/>
      <c r="CW127" s="1008"/>
      <c r="CX127" s="1008"/>
      <c r="CY127" s="1008"/>
      <c r="CZ127" s="1008"/>
      <c r="DA127" s="1008"/>
      <c r="DB127" s="1008"/>
      <c r="DC127" s="1008"/>
      <c r="DD127" s="1008"/>
      <c r="DE127" s="1008"/>
      <c r="DF127" s="1009"/>
      <c r="DG127" s="977" t="s">
        <v>415</v>
      </c>
      <c r="DH127" s="978"/>
      <c r="DI127" s="978"/>
      <c r="DJ127" s="978"/>
      <c r="DK127" s="978"/>
      <c r="DL127" s="978" t="s">
        <v>392</v>
      </c>
      <c r="DM127" s="978"/>
      <c r="DN127" s="978"/>
      <c r="DO127" s="978"/>
      <c r="DP127" s="978"/>
      <c r="DQ127" s="978" t="s">
        <v>498</v>
      </c>
      <c r="DR127" s="978"/>
      <c r="DS127" s="978"/>
      <c r="DT127" s="978"/>
      <c r="DU127" s="978"/>
      <c r="DV127" s="979" t="s">
        <v>415</v>
      </c>
      <c r="DW127" s="979"/>
      <c r="DX127" s="979"/>
      <c r="DY127" s="979"/>
      <c r="DZ127" s="980"/>
    </row>
    <row r="128" spans="1:130" s="248" customFormat="1" ht="26.25" customHeight="1" thickBot="1" x14ac:dyDescent="0.2">
      <c r="A128" s="1101" t="s">
        <v>512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513</v>
      </c>
      <c r="X128" s="1103"/>
      <c r="Y128" s="1103"/>
      <c r="Z128" s="1104"/>
      <c r="AA128" s="1105">
        <v>94236</v>
      </c>
      <c r="AB128" s="1106"/>
      <c r="AC128" s="1106"/>
      <c r="AD128" s="1106"/>
      <c r="AE128" s="1107"/>
      <c r="AF128" s="1108">
        <v>92028</v>
      </c>
      <c r="AG128" s="1106"/>
      <c r="AH128" s="1106"/>
      <c r="AI128" s="1106"/>
      <c r="AJ128" s="1107"/>
      <c r="AK128" s="1108">
        <v>87393</v>
      </c>
      <c r="AL128" s="1106"/>
      <c r="AM128" s="1106"/>
      <c r="AN128" s="1106"/>
      <c r="AO128" s="1107"/>
      <c r="AP128" s="1109"/>
      <c r="AQ128" s="1110"/>
      <c r="AR128" s="1110"/>
      <c r="AS128" s="1110"/>
      <c r="AT128" s="1111"/>
      <c r="AU128" s="284"/>
      <c r="AV128" s="284"/>
      <c r="AW128" s="284"/>
      <c r="AX128" s="946" t="s">
        <v>514</v>
      </c>
      <c r="AY128" s="947"/>
      <c r="AZ128" s="947"/>
      <c r="BA128" s="947"/>
      <c r="BB128" s="947"/>
      <c r="BC128" s="947"/>
      <c r="BD128" s="947"/>
      <c r="BE128" s="948"/>
      <c r="BF128" s="1112" t="s">
        <v>415</v>
      </c>
      <c r="BG128" s="1113"/>
      <c r="BH128" s="1113"/>
      <c r="BI128" s="1113"/>
      <c r="BJ128" s="1113"/>
      <c r="BK128" s="1113"/>
      <c r="BL128" s="1114"/>
      <c r="BM128" s="1112">
        <v>12.94</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515</v>
      </c>
      <c r="CQ128" s="1095"/>
      <c r="CR128" s="1095"/>
      <c r="CS128" s="1095"/>
      <c r="CT128" s="1095"/>
      <c r="CU128" s="1095"/>
      <c r="CV128" s="1095"/>
      <c r="CW128" s="1095"/>
      <c r="CX128" s="1095"/>
      <c r="CY128" s="1095"/>
      <c r="CZ128" s="1095"/>
      <c r="DA128" s="1095"/>
      <c r="DB128" s="1095"/>
      <c r="DC128" s="1095"/>
      <c r="DD128" s="1095"/>
      <c r="DE128" s="1095"/>
      <c r="DF128" s="1096"/>
      <c r="DG128" s="1097">
        <v>14402</v>
      </c>
      <c r="DH128" s="1098"/>
      <c r="DI128" s="1098"/>
      <c r="DJ128" s="1098"/>
      <c r="DK128" s="1098"/>
      <c r="DL128" s="1098">
        <v>13170</v>
      </c>
      <c r="DM128" s="1098"/>
      <c r="DN128" s="1098"/>
      <c r="DO128" s="1098"/>
      <c r="DP128" s="1098"/>
      <c r="DQ128" s="1098">
        <v>12265</v>
      </c>
      <c r="DR128" s="1098"/>
      <c r="DS128" s="1098"/>
      <c r="DT128" s="1098"/>
      <c r="DU128" s="1098"/>
      <c r="DV128" s="1099">
        <v>0.1</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516</v>
      </c>
      <c r="X129" s="1132"/>
      <c r="Y129" s="1132"/>
      <c r="Z129" s="1133"/>
      <c r="AA129" s="1016">
        <v>13308065</v>
      </c>
      <c r="AB129" s="1017"/>
      <c r="AC129" s="1017"/>
      <c r="AD129" s="1017"/>
      <c r="AE129" s="1018"/>
      <c r="AF129" s="1019">
        <v>13001916</v>
      </c>
      <c r="AG129" s="1017"/>
      <c r="AH129" s="1017"/>
      <c r="AI129" s="1017"/>
      <c r="AJ129" s="1018"/>
      <c r="AK129" s="1019">
        <v>13102154</v>
      </c>
      <c r="AL129" s="1017"/>
      <c r="AM129" s="1017"/>
      <c r="AN129" s="1017"/>
      <c r="AO129" s="1018"/>
      <c r="AP129" s="1134"/>
      <c r="AQ129" s="1135"/>
      <c r="AR129" s="1135"/>
      <c r="AS129" s="1135"/>
      <c r="AT129" s="1136"/>
      <c r="AU129" s="286"/>
      <c r="AV129" s="286"/>
      <c r="AW129" s="286"/>
      <c r="AX129" s="1125" t="s">
        <v>517</v>
      </c>
      <c r="AY129" s="1008"/>
      <c r="AZ129" s="1008"/>
      <c r="BA129" s="1008"/>
      <c r="BB129" s="1008"/>
      <c r="BC129" s="1008"/>
      <c r="BD129" s="1008"/>
      <c r="BE129" s="1009"/>
      <c r="BF129" s="1126" t="s">
        <v>392</v>
      </c>
      <c r="BG129" s="1127"/>
      <c r="BH129" s="1127"/>
      <c r="BI129" s="1127"/>
      <c r="BJ129" s="1127"/>
      <c r="BK129" s="1127"/>
      <c r="BL129" s="1128"/>
      <c r="BM129" s="1126">
        <v>17.940000000000001</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519</v>
      </c>
      <c r="X130" s="1132"/>
      <c r="Y130" s="1132"/>
      <c r="Z130" s="1133"/>
      <c r="AA130" s="1016">
        <v>3118833</v>
      </c>
      <c r="AB130" s="1017"/>
      <c r="AC130" s="1017"/>
      <c r="AD130" s="1017"/>
      <c r="AE130" s="1018"/>
      <c r="AF130" s="1019">
        <v>3027502</v>
      </c>
      <c r="AG130" s="1017"/>
      <c r="AH130" s="1017"/>
      <c r="AI130" s="1017"/>
      <c r="AJ130" s="1018"/>
      <c r="AK130" s="1019">
        <v>2978106</v>
      </c>
      <c r="AL130" s="1017"/>
      <c r="AM130" s="1017"/>
      <c r="AN130" s="1017"/>
      <c r="AO130" s="1018"/>
      <c r="AP130" s="1134"/>
      <c r="AQ130" s="1135"/>
      <c r="AR130" s="1135"/>
      <c r="AS130" s="1135"/>
      <c r="AT130" s="1136"/>
      <c r="AU130" s="286"/>
      <c r="AV130" s="286"/>
      <c r="AW130" s="286"/>
      <c r="AX130" s="1125" t="s">
        <v>520</v>
      </c>
      <c r="AY130" s="1008"/>
      <c r="AZ130" s="1008"/>
      <c r="BA130" s="1008"/>
      <c r="BB130" s="1008"/>
      <c r="BC130" s="1008"/>
      <c r="BD130" s="1008"/>
      <c r="BE130" s="1009"/>
      <c r="BF130" s="1162">
        <v>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521</v>
      </c>
      <c r="X131" s="1170"/>
      <c r="Y131" s="1170"/>
      <c r="Z131" s="1171"/>
      <c r="AA131" s="1063">
        <v>10189232</v>
      </c>
      <c r="AB131" s="1042"/>
      <c r="AC131" s="1042"/>
      <c r="AD131" s="1042"/>
      <c r="AE131" s="1043"/>
      <c r="AF131" s="1041">
        <v>9974414</v>
      </c>
      <c r="AG131" s="1042"/>
      <c r="AH131" s="1042"/>
      <c r="AI131" s="1042"/>
      <c r="AJ131" s="1043"/>
      <c r="AK131" s="1041">
        <v>10124048</v>
      </c>
      <c r="AL131" s="1042"/>
      <c r="AM131" s="1042"/>
      <c r="AN131" s="1042"/>
      <c r="AO131" s="1043"/>
      <c r="AP131" s="1172"/>
      <c r="AQ131" s="1173"/>
      <c r="AR131" s="1173"/>
      <c r="AS131" s="1173"/>
      <c r="AT131" s="1174"/>
      <c r="AU131" s="286"/>
      <c r="AV131" s="286"/>
      <c r="AW131" s="286"/>
      <c r="AX131" s="1144" t="s">
        <v>522</v>
      </c>
      <c r="AY131" s="1095"/>
      <c r="AZ131" s="1095"/>
      <c r="BA131" s="1095"/>
      <c r="BB131" s="1095"/>
      <c r="BC131" s="1095"/>
      <c r="BD131" s="1095"/>
      <c r="BE131" s="1096"/>
      <c r="BF131" s="1145" t="s">
        <v>505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523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524</v>
      </c>
      <c r="W132" s="1155"/>
      <c r="X132" s="1155"/>
      <c r="Y132" s="1155"/>
      <c r="Z132" s="1156"/>
      <c r="AA132" s="1157">
        <v>5.4852809320000002</v>
      </c>
      <c r="AB132" s="1158"/>
      <c r="AC132" s="1158"/>
      <c r="AD132" s="1158"/>
      <c r="AE132" s="1159"/>
      <c r="AF132" s="1160">
        <v>2.9823706940000001</v>
      </c>
      <c r="AG132" s="1158"/>
      <c r="AH132" s="1158"/>
      <c r="AI132" s="1158"/>
      <c r="AJ132" s="1159"/>
      <c r="AK132" s="1160">
        <v>0.68012320800000003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525</v>
      </c>
      <c r="W133" s="1138"/>
      <c r="X133" s="1138"/>
      <c r="Y133" s="1138"/>
      <c r="Z133" s="1139"/>
      <c r="AA133" s="1140">
        <v>5.7</v>
      </c>
      <c r="AB133" s="1141"/>
      <c r="AC133" s="1141"/>
      <c r="AD133" s="1141"/>
      <c r="AE133" s="1142"/>
      <c r="AF133" s="1140">
        <v>4.7</v>
      </c>
      <c r="AG133" s="1141"/>
      <c r="AH133" s="1141"/>
      <c r="AI133" s="1141"/>
      <c r="AJ133" s="1142"/>
      <c r="AK133" s="1140">
        <v>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uxbgo9U3RU9uVQLqSpj0zS3zwcSFYPFEkC1IDyL3Tj8qvDUOpfmtf6ul3ki7/KakOeTV4ekdrEqwt/YoTZOmw==" saltValue="wQIptIZ3enRl9RgYswfB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80" zoomScaleNormal="85" zoomScaleSheetLayoutView="80" workbookViewId="0">
      <selection activeCell="AP74" sqref="AP7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q5ZoxBe/lwe2u78h578J0Y0Bz1GKC6Zz2WzyFYl/ot1ip6Y4+TfSUFmViokMIWGJsskKy0pKL6gRmFeRwEgcg==" saltValue="+WPF+AeZz6lhaLolbWW5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34" zoomScale="70" zoomScaleNormal="70" zoomScaleSheetLayoutView="55" workbookViewId="0">
      <selection activeCell="AP74" sqref="AP74"/>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L+TP/HPKcvr2eDOk4PuZNlLkFIFnzHHoV/EcEcHHyW7cSPI02H6bwnjmzQgvLrnIxq+Rzro0exOtZVHP5QBmA==" saltValue="lOCXfQl5rcANA0SxLZdv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P74" sqref="AP7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529</v>
      </c>
      <c r="AP7" s="305"/>
      <c r="AQ7" s="306" t="s">
        <v>530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531</v>
      </c>
      <c r="AQ8" s="312" t="s">
        <v>532</v>
      </c>
      <c r="AR8" s="313" t="s">
        <v>533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534</v>
      </c>
      <c r="AL9" s="1178"/>
      <c r="AM9" s="1178"/>
      <c r="AN9" s="1179"/>
      <c r="AO9" s="314">
        <v>3612646</v>
      </c>
      <c r="AP9" s="314">
        <v>119367</v>
      </c>
      <c r="AQ9" s="315">
        <v>100177</v>
      </c>
      <c r="AR9" s="316">
        <v>19.2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535</v>
      </c>
      <c r="AL10" s="1178"/>
      <c r="AM10" s="1178"/>
      <c r="AN10" s="1179"/>
      <c r="AO10" s="317">
        <v>51858</v>
      </c>
      <c r="AP10" s="317">
        <v>1713</v>
      </c>
      <c r="AQ10" s="318">
        <v>9943</v>
      </c>
      <c r="AR10" s="319">
        <v>-82.8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536</v>
      </c>
      <c r="AL11" s="1178"/>
      <c r="AM11" s="1178"/>
      <c r="AN11" s="1179"/>
      <c r="AO11" s="317">
        <v>57342</v>
      </c>
      <c r="AP11" s="317">
        <v>1895</v>
      </c>
      <c r="AQ11" s="318">
        <v>1487</v>
      </c>
      <c r="AR11" s="319">
        <v>27.4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537</v>
      </c>
      <c r="AL12" s="1178"/>
      <c r="AM12" s="1178"/>
      <c r="AN12" s="1179"/>
      <c r="AO12" s="317" t="s">
        <v>538</v>
      </c>
      <c r="AP12" s="317" t="s">
        <v>538</v>
      </c>
      <c r="AQ12" s="318">
        <v>23</v>
      </c>
      <c r="AR12" s="319" t="s">
        <v>538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539</v>
      </c>
      <c r="AL13" s="1178"/>
      <c r="AM13" s="1178"/>
      <c r="AN13" s="1179"/>
      <c r="AO13" s="317">
        <v>101384</v>
      </c>
      <c r="AP13" s="317">
        <v>3350</v>
      </c>
      <c r="AQ13" s="318">
        <v>4025</v>
      </c>
      <c r="AR13" s="319">
        <v>-16.8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540</v>
      </c>
      <c r="AL14" s="1178"/>
      <c r="AM14" s="1178"/>
      <c r="AN14" s="1179"/>
      <c r="AO14" s="317">
        <v>79510</v>
      </c>
      <c r="AP14" s="317">
        <v>2627</v>
      </c>
      <c r="AQ14" s="318">
        <v>2366</v>
      </c>
      <c r="AR14" s="319">
        <v>11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541</v>
      </c>
      <c r="AL15" s="1184"/>
      <c r="AM15" s="1184"/>
      <c r="AN15" s="1185"/>
      <c r="AO15" s="317">
        <v>-298911</v>
      </c>
      <c r="AP15" s="317">
        <v>-9876</v>
      </c>
      <c r="AQ15" s="318">
        <v>-7732</v>
      </c>
      <c r="AR15" s="319">
        <v>27.7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3603829</v>
      </c>
      <c r="AP16" s="317">
        <v>119076</v>
      </c>
      <c r="AQ16" s="318">
        <v>110288</v>
      </c>
      <c r="AR16" s="319">
        <v>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543</v>
      </c>
      <c r="AP20" s="326" t="s">
        <v>544</v>
      </c>
      <c r="AQ20" s="327" t="s">
        <v>545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546</v>
      </c>
      <c r="AL21" s="1187"/>
      <c r="AM21" s="1187"/>
      <c r="AN21" s="1188"/>
      <c r="AO21" s="330">
        <v>12.36</v>
      </c>
      <c r="AP21" s="331">
        <v>10.26</v>
      </c>
      <c r="AQ21" s="332">
        <v>2.1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547</v>
      </c>
      <c r="AL22" s="1187"/>
      <c r="AM22" s="1187"/>
      <c r="AN22" s="1188"/>
      <c r="AO22" s="335">
        <v>96.7</v>
      </c>
      <c r="AP22" s="336">
        <v>97.6</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529</v>
      </c>
      <c r="AP30" s="305"/>
      <c r="AQ30" s="306" t="s">
        <v>530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531</v>
      </c>
      <c r="AQ31" s="312" t="s">
        <v>532</v>
      </c>
      <c r="AR31" s="313" t="s">
        <v>533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551</v>
      </c>
      <c r="AL32" s="1181"/>
      <c r="AM32" s="1181"/>
      <c r="AN32" s="1182"/>
      <c r="AO32" s="345">
        <v>2826636</v>
      </c>
      <c r="AP32" s="345">
        <v>93396</v>
      </c>
      <c r="AQ32" s="346">
        <v>68741</v>
      </c>
      <c r="AR32" s="347">
        <v>35.9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552</v>
      </c>
      <c r="AL33" s="1181"/>
      <c r="AM33" s="1181"/>
      <c r="AN33" s="1182"/>
      <c r="AO33" s="345" t="s">
        <v>538</v>
      </c>
      <c r="AP33" s="345" t="s">
        <v>538</v>
      </c>
      <c r="AQ33" s="346" t="s">
        <v>538</v>
      </c>
      <c r="AR33" s="347" t="s">
        <v>538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553</v>
      </c>
      <c r="AL34" s="1181"/>
      <c r="AM34" s="1181"/>
      <c r="AN34" s="1182"/>
      <c r="AO34" s="345" t="s">
        <v>538</v>
      </c>
      <c r="AP34" s="345" t="s">
        <v>538</v>
      </c>
      <c r="AQ34" s="346">
        <v>1</v>
      </c>
      <c r="AR34" s="347" t="s">
        <v>538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554</v>
      </c>
      <c r="AL35" s="1181"/>
      <c r="AM35" s="1181"/>
      <c r="AN35" s="1182"/>
      <c r="AO35" s="345">
        <v>305773</v>
      </c>
      <c r="AP35" s="345">
        <v>10103</v>
      </c>
      <c r="AQ35" s="346">
        <v>17075</v>
      </c>
      <c r="AR35" s="347">
        <v>-40.799999999999997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555</v>
      </c>
      <c r="AL36" s="1181"/>
      <c r="AM36" s="1181"/>
      <c r="AN36" s="1182"/>
      <c r="AO36" s="345">
        <v>683</v>
      </c>
      <c r="AP36" s="345">
        <v>23</v>
      </c>
      <c r="AQ36" s="346">
        <v>2445</v>
      </c>
      <c r="AR36" s="347">
        <v>-99.1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556</v>
      </c>
      <c r="AL37" s="1181"/>
      <c r="AM37" s="1181"/>
      <c r="AN37" s="1182"/>
      <c r="AO37" s="345">
        <v>1222</v>
      </c>
      <c r="AP37" s="345">
        <v>40</v>
      </c>
      <c r="AQ37" s="346">
        <v>621</v>
      </c>
      <c r="AR37" s="347">
        <v>-93.6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557</v>
      </c>
      <c r="AL38" s="1190"/>
      <c r="AM38" s="1190"/>
      <c r="AN38" s="1191"/>
      <c r="AO38" s="348">
        <v>41</v>
      </c>
      <c r="AP38" s="348">
        <v>1</v>
      </c>
      <c r="AQ38" s="349">
        <v>4</v>
      </c>
      <c r="AR38" s="337">
        <v>-75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558</v>
      </c>
      <c r="AL39" s="1190"/>
      <c r="AM39" s="1190"/>
      <c r="AN39" s="1191"/>
      <c r="AO39" s="345">
        <v>-87393</v>
      </c>
      <c r="AP39" s="345">
        <v>-2888</v>
      </c>
      <c r="AQ39" s="346">
        <v>-4161</v>
      </c>
      <c r="AR39" s="347">
        <v>-30.6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559</v>
      </c>
      <c r="AL40" s="1181"/>
      <c r="AM40" s="1181"/>
      <c r="AN40" s="1182"/>
      <c r="AO40" s="345">
        <v>-2978106</v>
      </c>
      <c r="AP40" s="345">
        <v>-98401</v>
      </c>
      <c r="AQ40" s="346">
        <v>-59663</v>
      </c>
      <c r="AR40" s="347">
        <v>64.900000000000006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68856</v>
      </c>
      <c r="AP41" s="345">
        <v>2275</v>
      </c>
      <c r="AQ41" s="346">
        <v>25063</v>
      </c>
      <c r="AR41" s="347">
        <v>-90.9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529</v>
      </c>
      <c r="AN49" s="1197" t="s">
        <v>563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564</v>
      </c>
      <c r="AO50" s="362" t="s">
        <v>565</v>
      </c>
      <c r="AP50" s="363" t="s">
        <v>566</v>
      </c>
      <c r="AQ50" s="364" t="s">
        <v>567</v>
      </c>
      <c r="AR50" s="365" t="s">
        <v>568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569</v>
      </c>
      <c r="AL51" s="358"/>
      <c r="AM51" s="366">
        <v>4290597</v>
      </c>
      <c r="AN51" s="367">
        <v>131456</v>
      </c>
      <c r="AO51" s="368">
        <v>-5.2</v>
      </c>
      <c r="AP51" s="369">
        <v>83280</v>
      </c>
      <c r="AQ51" s="370">
        <v>-2.5</v>
      </c>
      <c r="AR51" s="371">
        <v>-2.7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570</v>
      </c>
      <c r="AM52" s="374">
        <v>2374141</v>
      </c>
      <c r="AN52" s="375">
        <v>72739</v>
      </c>
      <c r="AO52" s="376">
        <v>47.7</v>
      </c>
      <c r="AP52" s="377">
        <v>43123</v>
      </c>
      <c r="AQ52" s="378">
        <v>-2.8</v>
      </c>
      <c r="AR52" s="379">
        <v>50.5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571</v>
      </c>
      <c r="AL53" s="358"/>
      <c r="AM53" s="366">
        <v>4711317</v>
      </c>
      <c r="AN53" s="367">
        <v>146697</v>
      </c>
      <c r="AO53" s="368">
        <v>11.6</v>
      </c>
      <c r="AP53" s="369">
        <v>88968</v>
      </c>
      <c r="AQ53" s="370">
        <v>6.8</v>
      </c>
      <c r="AR53" s="371">
        <v>4.8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570</v>
      </c>
      <c r="AM54" s="374">
        <v>2599859</v>
      </c>
      <c r="AN54" s="375">
        <v>80952</v>
      </c>
      <c r="AO54" s="376">
        <v>11.3</v>
      </c>
      <c r="AP54" s="377">
        <v>45482</v>
      </c>
      <c r="AQ54" s="378">
        <v>5.5</v>
      </c>
      <c r="AR54" s="379">
        <v>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572</v>
      </c>
      <c r="AL55" s="358"/>
      <c r="AM55" s="366">
        <v>3024835</v>
      </c>
      <c r="AN55" s="367">
        <v>95935</v>
      </c>
      <c r="AO55" s="368">
        <v>-34.6</v>
      </c>
      <c r="AP55" s="369">
        <v>85173</v>
      </c>
      <c r="AQ55" s="370">
        <v>-4.3</v>
      </c>
      <c r="AR55" s="371">
        <v>-30.3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570</v>
      </c>
      <c r="AM56" s="374">
        <v>1567524</v>
      </c>
      <c r="AN56" s="375">
        <v>49715</v>
      </c>
      <c r="AO56" s="376">
        <v>-38.6</v>
      </c>
      <c r="AP56" s="377">
        <v>43913</v>
      </c>
      <c r="AQ56" s="378">
        <v>-3.4</v>
      </c>
      <c r="AR56" s="379">
        <v>-35.200000000000003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573</v>
      </c>
      <c r="AL57" s="358"/>
      <c r="AM57" s="366">
        <v>3934902</v>
      </c>
      <c r="AN57" s="367">
        <v>127339</v>
      </c>
      <c r="AO57" s="368">
        <v>32.700000000000003</v>
      </c>
      <c r="AP57" s="369">
        <v>94081</v>
      </c>
      <c r="AQ57" s="370">
        <v>10.5</v>
      </c>
      <c r="AR57" s="371">
        <v>22.2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570</v>
      </c>
      <c r="AM58" s="374">
        <v>2485913</v>
      </c>
      <c r="AN58" s="375">
        <v>80448</v>
      </c>
      <c r="AO58" s="376">
        <v>61.8</v>
      </c>
      <c r="AP58" s="377">
        <v>48949</v>
      </c>
      <c r="AQ58" s="378">
        <v>11.5</v>
      </c>
      <c r="AR58" s="379">
        <v>50.3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574</v>
      </c>
      <c r="AL59" s="358"/>
      <c r="AM59" s="366">
        <v>4433521</v>
      </c>
      <c r="AN59" s="367">
        <v>146490</v>
      </c>
      <c r="AO59" s="368">
        <v>15</v>
      </c>
      <c r="AP59" s="369">
        <v>92632</v>
      </c>
      <c r="AQ59" s="370">
        <v>-1.5</v>
      </c>
      <c r="AR59" s="371">
        <v>16.5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570</v>
      </c>
      <c r="AM60" s="374">
        <v>2275242</v>
      </c>
      <c r="AN60" s="375">
        <v>75177</v>
      </c>
      <c r="AO60" s="376">
        <v>-6.6</v>
      </c>
      <c r="AP60" s="377">
        <v>47978</v>
      </c>
      <c r="AQ60" s="378">
        <v>-2</v>
      </c>
      <c r="AR60" s="379">
        <v>-4.5999999999999996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575</v>
      </c>
      <c r="AL61" s="380"/>
      <c r="AM61" s="381">
        <v>4079034</v>
      </c>
      <c r="AN61" s="382">
        <v>129583</v>
      </c>
      <c r="AO61" s="383">
        <v>3.9</v>
      </c>
      <c r="AP61" s="384">
        <v>88827</v>
      </c>
      <c r="AQ61" s="385">
        <v>1.8</v>
      </c>
      <c r="AR61" s="371">
        <v>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570</v>
      </c>
      <c r="AM62" s="374">
        <v>2260536</v>
      </c>
      <c r="AN62" s="375">
        <v>71806</v>
      </c>
      <c r="AO62" s="376">
        <v>15.1</v>
      </c>
      <c r="AP62" s="377">
        <v>45889</v>
      </c>
      <c r="AQ62" s="378">
        <v>1.8</v>
      </c>
      <c r="AR62" s="379">
        <v>13.3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wIuT1eXI3RgpasgX4FoeGPLOjrFV90GQpYkxVBPNb8O388VupO8+pwb4jdNbW5P9fk4dzsv09xSjCi0tleeDw==" saltValue="7uSX7aqg8YlvyOvE5mcy3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N91" zoomScale="90" zoomScaleNormal="90" zoomScaleSheetLayoutView="55" workbookViewId="0">
      <selection activeCell="AP74" sqref="AP7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row r="121" spans="125:125" ht="13.5" hidden="1" customHeight="1" x14ac:dyDescent="0.15">
      <c r="DU121" s="292"/>
    </row>
  </sheetData>
  <sheetProtection algorithmName="SHA-512" hashValue="i2oUo4tEWYk5nu1DN75fUCltW8jJ4dwCnS7XY0y9hIZIu6YQ/fNSqJooIjrtrpc87+9sHolh8p+LTSSAmNLvEA==" saltValue="VJ36Y9jto8Mt21omHZo0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K103" zoomScale="80" zoomScaleNormal="80" zoomScaleSheetLayoutView="55" workbookViewId="0">
      <selection activeCell="AP74" sqref="AP7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578</v>
      </c>
    </row>
  </sheetData>
  <sheetProtection algorithmName="SHA-512" hashValue="K50Qv57GibA8ImjE0eh7bGXlUgX+KEjuzqHNgpe98d6pL7EAiKsPgg1b1psDRBXSCCgo/ASdrcn1rbyrult7ig==" saltValue="6K3gkUIO5NV/pxm0fKI2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60" zoomScaleNormal="60" zoomScaleSheetLayoutView="100" workbookViewId="0">
      <selection activeCell="AP74" sqref="AP7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00" t="s">
        <v>3</v>
      </c>
      <c r="D47" s="1200"/>
      <c r="E47" s="1201"/>
      <c r="F47" s="11">
        <v>20.53</v>
      </c>
      <c r="G47" s="12">
        <v>20.82</v>
      </c>
      <c r="H47" s="12">
        <v>21.11</v>
      </c>
      <c r="I47" s="12">
        <v>21.64</v>
      </c>
      <c r="J47" s="13">
        <v>21.51</v>
      </c>
    </row>
    <row r="48" spans="2:10" ht="57.75" customHeight="1" x14ac:dyDescent="0.15">
      <c r="B48" s="14"/>
      <c r="C48" s="1202" t="s">
        <v>4</v>
      </c>
      <c r="D48" s="1202"/>
      <c r="E48" s="1203"/>
      <c r="F48" s="15">
        <v>2.86</v>
      </c>
      <c r="G48" s="16">
        <v>2.91</v>
      </c>
      <c r="H48" s="16">
        <v>2.12</v>
      </c>
      <c r="I48" s="16">
        <v>2.2799999999999998</v>
      </c>
      <c r="J48" s="17">
        <v>1</v>
      </c>
    </row>
    <row r="49" spans="2:10" ht="57.75" customHeight="1" thickBot="1" x14ac:dyDescent="0.2">
      <c r="B49" s="18"/>
      <c r="C49" s="1204" t="s">
        <v>5</v>
      </c>
      <c r="D49" s="1204"/>
      <c r="E49" s="1205"/>
      <c r="F49" s="19">
        <v>6.61</v>
      </c>
      <c r="G49" s="20">
        <v>5.3</v>
      </c>
      <c r="H49" s="20">
        <v>5.29</v>
      </c>
      <c r="I49" s="20">
        <v>7.09</v>
      </c>
      <c r="J49" s="21">
        <v>5.58</v>
      </c>
    </row>
    <row r="50" spans="2:10" ht="13.5" customHeight="1" x14ac:dyDescent="0.15"/>
  </sheetData>
  <sheetProtection algorithmName="SHA-512" hashValue="lGP+LMqFmazsVzftlBTjq97qw0BUUYkuQPc+hZJedm4nB1KAMDI/6CB8UpLMfy37bVbQc/e2ryt6annO/rIRpg==" saltValue="KROjetaaLe7js8Sf0LdB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山本 裕一</cp:lastModifiedBy>
  <cp:lastPrinted>2022-03-17T00:19:37Z</cp:lastPrinted>
  <dcterms:created xsi:type="dcterms:W3CDTF">2022-02-02T07:13:31Z</dcterms:created>
  <dcterms:modified xsi:type="dcterms:W3CDTF">2022-10-05T00:50:04Z</dcterms:modified>
  <cp:category/>
</cp:coreProperties>
</file>