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1_企画財政課\財政班\平成30年度\決算統計\18 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l="1"/>
  <c r="AA68" i="12"/>
  <c r="AA34" i="12" l="1"/>
  <c r="AA33" i="12"/>
  <c r="AA32" i="12"/>
  <c r="AA30" i="12" l="1"/>
  <c r="AA29" i="12"/>
  <c r="AA28" i="12"/>
  <c r="AA7" i="12"/>
  <c r="BG38" i="10" l="1"/>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<sst xmlns="http://schemas.openxmlformats.org/spreadsheetml/2006/main" count="1120" uniqueCount="626">
  <si>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</si>
  <si>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</si>
  <si>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</si>
  <si>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</si>
  <si>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</si>
  <si>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</si>
  <si>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</si>
  <si>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</si>
  <si>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</si>
  <si>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</si>
  <si>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</si>
  <si>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</si>
  <si>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</si>
  <si>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</si>
  <si>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</si>
  <si>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</si>
  <si>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</si>
  <si>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</si>
  <si>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</si>
  <si>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</si>
  <si>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</si>
  <si>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</si>
  <si>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</si>
  <si>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</si>
  <si>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</si>
  <si>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</si>
  <si>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</si>
  <si>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</si>
  <si>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</si>
  <si>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</si>
  <si>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</si>
  <si>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</si>
  <si>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</si>
  <si>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</si>
  <si>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</si>
  <si>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</si>
  <si>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</si>
  <si>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</si>
  <si>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</si>
  <si>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</si>
  <si>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</si>
  <si>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</si>
  <si>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</si>
  <si>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</si>
  <si>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</si>
  <si>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</si>
  <si>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</si>
  <si>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</si>
  <si>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</si>
  <si>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</si>
  <si>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</si>
  <si>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</si>
  <si>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</si>
  <si>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</si>
  <si>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</si>
  <si>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</si>
  <si>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</si>
  <si>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</si>
  <si>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</si>
  <si>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</si>
  <si>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</si>
  <si>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</si>
  <si>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</si>
  <si>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</si>
  <si>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</si>
  <si>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</si>
  <si>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</si>
  <si>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</si>
  <si>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</si>
  <si>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</si>
  <si>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</si>
  <si>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</si>
  <si>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</si>
  <si>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</si>
  <si>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</si>
  <si>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</si>
  <si>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</si>
  <si>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</si>
  <si>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</si>
  <si>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</si>
  <si>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</si>
  <si>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</si>
  <si>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</si>
  <si>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</si>
  <si>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</si>
  <si>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</si>
  <si>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</si>
  <si>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</si>
  <si>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</si>
  <si>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</si>
  <si>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</si>
  <si>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</si>
  <si>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</si>
  <si>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</si>
  <si>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</si>
  <si>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</si>
  <si>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</si>
  <si>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</si>
  <si>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平戸市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</si>
  <si>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</si>
  <si>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</si>
  <si>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</si>
  <si>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</si>
  <si>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</si>
  <si>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</si>
  <si>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</si>
  <si>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</si>
  <si>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</si>
  <si>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</si>
  <si>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</si>
  <si>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</si>
  <si>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</si>
  <si>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</si>
  <si>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</si>
  <si>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</si>
  <si>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</si>
  <si>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</si>
  <si>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</si>
  <si>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</si>
  <si>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</si>
  <si>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</si>
  <si>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</si>
  <si>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</si>
  <si>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</si>
  <si>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</si>
  <si>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</si>
  <si>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</si>
  <si>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</si>
  <si>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</si>
  <si>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</si>
  <si>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</si>
  <si>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</si>
  <si>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</si>
  <si>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</si>
  <si>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</si>
  <si>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</si>
  <si>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</si>
  <si>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</si>
  <si>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</si>
  <si>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</si>
  <si>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</si>
  <si>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</si>
  <si>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</si>
  <si>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</si>
  <si>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</si>
  <si>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</si>
  <si>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</si>
  <si>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</si>
  <si>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</si>
  <si>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</si>
  <si>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</si>
  <si>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</si>
  <si>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</si>
  <si>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</si>
  <si>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</si>
  <si>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</si>
  <si>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</si>
  <si>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</si>
  <si>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</si>
  <si>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</si>
  <si>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</si>
  <si>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</si>
  <si>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</si>
  <si>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</si>
  <si>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</si>
  <si>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</si>
  <si>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</si>
  <si>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</si>
  <si>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</si>
  <si>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</si>
  <si>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</si>
  <si>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</si>
  <si>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</si>
  <si>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</si>
  <si>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</si>
  <si>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</si>
  <si>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</si>
  <si>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</si>
  <si>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</si>
  <si>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</si>
  <si>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</si>
  <si>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</si>
  <si>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</si>
  <si>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</si>
  <si>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</si>
  <si>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</si>
  <si>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</si>
  <si>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</si>
  <si>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</si>
  <si>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</si>
  <si>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</si>
  <si>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</si>
  <si>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</si>
  <si>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</si>
  <si>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</si>
  <si>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</si>
  <si>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</si>
  <si>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</si>
  <si>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</si>
  <si>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</si>
  <si>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</si>
  <si>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</si>
  <si>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</si>
  <si>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</si>
  <si>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</si>
  <si>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</si>
  <si>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</si>
  <si>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</si>
  <si>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</si>
  <si>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</si>
  <si>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</si>
  <si>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</si>
  <si>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</si>
  <si>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</si>
  <si>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</si>
  <si>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</si>
  <si>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</si>
  <si>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</si>
  <si>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</si>
  <si>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</si>
  <si>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</si>
  <si>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</si>
  <si>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</si>
  <si>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長崎県平戸市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</si>
  <si>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</si>
  <si>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</si>
  <si>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</si>
  <si>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</si>
  <si>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</si>
  <si>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</si>
  <si>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</si>
  <si>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</si>
  <si>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</si>
  <si>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</si>
  <si>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</si>
  <si>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</si>
  <si>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</si>
  <si>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</si>
  <si>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</si>
  <si>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</si>
  <si>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</si>
  <si>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</si>
  <si>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</si>
  <si>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</si>
  <si>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</si>
  <si>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</si>
  <si>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</si>
  <si>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</si>
  <si>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</si>
  <si>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</si>
  <si>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</si>
  <si>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</si>
  <si>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</si>
  <si>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</si>
  <si>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</si>
  <si>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</si>
  <si>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</si>
  <si>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</si>
  <si>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</si>
  <si>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</si>
  <si>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</si>
  <si>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</si>
  <si>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</si>
  <si>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</si>
  <si>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</si>
  <si>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</si>
  <si>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</si>
  <si>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</si>
  <si>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</si>
  <si>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</si>
  <si>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</si>
  <si>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</si>
  <si>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</si>
  <si>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</si>
  <si>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</si>
  <si>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</si>
  <si>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</si>
  <si>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</si>
  <si>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</si>
  <si>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</si>
  <si>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</si>
  <si>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</si>
  <si>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</si>
  <si>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</si>
  <si>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</si>
  <si>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</si>
  <si>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</si>
  <si>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</si>
  <si>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</si>
  <si>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</si>
  <si>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</si>
  <si>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</si>
  <si>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</si>
  <si>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</si>
  <si>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</si>
  <si>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</si>
  <si>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</si>
  <si>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</si>
  <si>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</si>
  <si>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</si>
  <si>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</si>
  <si>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</si>
  <si>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</si>
  <si>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</si>
  <si>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</si>
  <si>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</si>
  <si>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</si>
  <si>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</si>
  <si>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</si>
  <si>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</si>
  <si>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</si>
  <si>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</si>
  <si>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</si>
  <si>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</si>
  <si>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</si>
  <si>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</si>
  <si>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</si>
  <si>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</si>
  <si>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</si>
  <si>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</si>
  <si>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</si>
  <si>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</si>
  <si>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</si>
  <si>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</si>
  <si>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</si>
  <si>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</si>
  <si>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</si>
  <si>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</si>
  <si>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</si>
  <si>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</si>
  <si>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</si>
  <si>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</si>
  <si>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</si>
  <si>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</si>
  <si>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</si>
  <si>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</si>
  <si>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</si>
  <si>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</si>
  <si>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</si>
  <si>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</si>
  <si>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</si>
  <si>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</si>
  <si>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</si>
  <si>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</si>
  <si>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</si>
  <si>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</si>
  <si>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</si>
  <si>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</si>
  <si>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</si>
  <si>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</si>
  <si>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</si>
  <si>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</si>
  <si>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</si>
  <si>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</si>
  <si>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</si>
  <si>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</si>
  <si>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</si>
  <si>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</si>
  <si>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</si>
  <si>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</si>
  <si>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</si>
  <si>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</si>
  <si>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</si>
  <si>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</si>
  <si>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</si>
  <si>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</si>
  <si>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</si>
  <si>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</si>
  <si>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</si>
  <si>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</si>
  <si>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</si>
  <si>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</si>
  <si>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</si>
  <si>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</si>
  <si>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長崎県平戸市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</si>
  <si>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</si>
  <si>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</si>
  <si>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</si>
  <si>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</si>
  <si>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</si>
  <si>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</si>
  <si>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</si>
  <si>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</si>
  <si>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</si>
  <si>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</si>
  <si>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</si>
  <si>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</si>
  <si>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</si>
  <si>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</si>
  <si>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</si>
  <si>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</si>
  <si>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</si>
  <si>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</si>
  <si>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</si>
  <si>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</si>
  <si>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</si>
  <si>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</si>
  <si>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</si>
  <si>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</si>
  <si>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</si>
  <si>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</si>
  <si>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</si>
  <si>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</si>
  <si>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</si>
  <si>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</si>
  <si>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</si>
  <si>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</si>
  <si>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</si>
  <si>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</si>
  <si>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</si>
  <si>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</si>
  <si>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</si>
  <si>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</si>
  <si>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</si>
  <si>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交通船事業会計</t>
    <phoneticPr fontId="5"/>
  </si>
  <si>
    <t>法適用企業</t>
    <phoneticPr fontId="5"/>
  </si>
  <si>
    <t>病院事業会計</t>
    <phoneticPr fontId="5"/>
  </si>
  <si>
    <t>農業集落排水事業特別会計</t>
    <phoneticPr fontId="5"/>
  </si>
  <si>
    <t>法非適用企業</t>
    <phoneticPr fontId="5"/>
  </si>
  <si>
    <t>あづち大島いさりびの里事業特別会計</t>
    <phoneticPr fontId="5"/>
  </si>
  <si>
    <t>電気事業特別会計</t>
    <phoneticPr fontId="5"/>
  </si>
  <si>
    <t>宅地開発事業特別会計</t>
    <phoneticPr fontId="5"/>
  </si>
  <si>
    <t>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</si>
  <si>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</si>
  <si>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</si>
  <si>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</si>
  <si>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</si>
  <si>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</si>
  <si>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</si>
  <si>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</si>
  <si>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</si>
  <si>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</si>
  <si>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</si>
  <si>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</si>
  <si>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</si>
  <si>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</si>
  <si>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</si>
  <si>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</si>
  <si>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</si>
  <si>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</si>
  <si>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</si>
  <si>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</si>
  <si>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</si>
  <si>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</si>
  <si>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</si>
  <si>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</si>
  <si>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</si>
  <si>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</si>
  <si>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</si>
  <si>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</si>
  <si>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</si>
  <si>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</si>
  <si>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</si>
  <si>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</si>
  <si>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</si>
  <si>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</si>
  <si>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</si>
  <si>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</si>
  <si>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</si>
  <si>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</si>
  <si>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</si>
  <si>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</si>
  <si>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</si>
  <si>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</si>
  <si>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</si>
  <si>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</si>
  <si>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</si>
  <si>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</si>
  <si>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</si>
  <si>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</si>
  <si>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</si>
  <si>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</si>
  <si>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</si>
  <si>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</si>
  <si>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</si>
  <si>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</si>
  <si>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</si>
  <si>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</si>
  <si>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</si>
  <si>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</si>
  <si>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</si>
  <si>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</si>
  <si>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</si>
  <si>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</si>
  <si>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</si>
  <si>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</si>
  <si>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</si>
  <si>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</si>
  <si>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</si>
  <si>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</si>
  <si>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</si>
  <si>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</si>
  <si>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</si>
  <si>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</si>
  <si>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</si>
  <si>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</si>
  <si>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</si>
  <si>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</si>
  <si>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</si>
  <si>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</si>
  <si>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</si>
  <si>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</si>
  <si>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</si>
  <si>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</si>
  <si>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</si>
  <si>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</si>
  <si>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</si>
  <si>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</si>
  <si>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</si>
  <si>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</si>
  <si>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</si>
  <si>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</si>
  <si>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</si>
  <si>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</si>
  <si>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</si>
  <si>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</si>
  <si>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</si>
  <si>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</si>
  <si>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</si>
  <si>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</si>
  <si>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</si>
  <si>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</si>
  <si>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</si>
  <si>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</si>
  <si>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</si>
  <si>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</si>
  <si>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</si>
  <si>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</si>
  <si>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</si>
  <si>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</si>
  <si>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</si>
  <si>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</si>
  <si>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</si>
  <si>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</si>
  <si>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</si>
  <si>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</si>
  <si>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</si>
  <si>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</si>
  <si>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</si>
  <si>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</si>
  <si>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</si>
  <si>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</si>
  <si>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</si>
  <si>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</si>
  <si>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</si>
  <si>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</si>
  <si>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</si>
  <si>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</si>
  <si>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</si>
  <si>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</si>
  <si>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</si>
  <si>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</si>
  <si>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</si>
  <si>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</si>
  <si>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</si>
  <si>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</si>
  <si>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</si>
  <si>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</si>
  <si>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</si>
  <si>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</si>
  <si>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</si>
  <si>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</si>
  <si>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</si>
  <si>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</si>
  <si>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</si>
  <si>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</si>
  <si>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</si>
  <si>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</si>
  <si>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</si>
  <si>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</si>
  <si>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</si>
  <si>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</si>
  <si>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</si>
  <si>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病院事業会計</t>
  </si>
  <si>
    <t>一般会計</t>
  </si>
  <si>
    <t>介護保険特別会計</t>
  </si>
  <si>
    <t>交通船事業会計</t>
  </si>
  <si>
    <t>宅地開発事業特別会計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</si>
  <si>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</si>
  <si>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</si>
  <si>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</si>
  <si>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</si>
  <si>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</si>
  <si>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</si>
  <si>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</si>
  <si>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</si>
  <si>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</si>
  <si>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</si>
  <si>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</si>
  <si>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</si>
  <si>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</si>
  <si>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</si>
  <si>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</si>
  <si>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</si>
  <si>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平戸市振興公社</t>
    <rPh sb="0" eb="3">
      <t>ヒラドシ</t>
    </rPh>
    <rPh sb="3" eb="5">
      <t>シンコウ</t>
    </rPh>
    <rPh sb="5" eb="7">
      <t>コウシャ</t>
    </rPh>
    <phoneticPr fontId="2"/>
  </si>
  <si>
    <t>的山大島風力発電所</t>
    <rPh sb="0" eb="2">
      <t>アヅチ</t>
    </rPh>
    <rPh sb="2" eb="4">
      <t>オオシマ</t>
    </rPh>
    <rPh sb="4" eb="6">
      <t>フウリョク</t>
    </rPh>
    <rPh sb="6" eb="8">
      <t>ハツデン</t>
    </rPh>
    <rPh sb="8" eb="9">
      <t>ショ</t>
    </rPh>
    <phoneticPr fontId="2"/>
  </si>
  <si>
    <t>田平風力発電所</t>
    <rPh sb="0" eb="2">
      <t>タビラ</t>
    </rPh>
    <rPh sb="2" eb="4">
      <t>フウリョク</t>
    </rPh>
    <rPh sb="4" eb="6">
      <t>ハツデン</t>
    </rPh>
    <rPh sb="6" eb="7">
      <t>ショ</t>
    </rPh>
    <phoneticPr fontId="2"/>
  </si>
  <si>
    <t>生月ウインドエナジー</t>
    <rPh sb="0" eb="2">
      <t>イキツキ</t>
    </rPh>
    <phoneticPr fontId="2"/>
  </si>
  <si>
    <t>長崎県林業公社</t>
    <rPh sb="0" eb="3">
      <t>ナガサキケン</t>
    </rPh>
    <rPh sb="3" eb="5">
      <t>リンギョウ</t>
    </rPh>
    <rPh sb="5" eb="7">
      <t>コウシャ</t>
    </rPh>
    <phoneticPr fontId="2"/>
  </si>
  <si>
    <t>-</t>
    <phoneticPr fontId="2"/>
  </si>
  <si>
    <t>北松北部環境組合</t>
    <rPh sb="0" eb="2">
      <t>ホクショウ</t>
    </rPh>
    <rPh sb="2" eb="4">
      <t>ホクブ</t>
    </rPh>
    <rPh sb="4" eb="6">
      <t>カンキョウ</t>
    </rPh>
    <rPh sb="6" eb="8">
      <t>クミアイ</t>
    </rPh>
    <phoneticPr fontId="2"/>
  </si>
  <si>
    <t>長崎県市町村総合事務組合</t>
    <rPh sb="0" eb="3">
      <t>ナガサキケン</t>
    </rPh>
    <rPh sb="3" eb="6">
      <t>シチョウソン</t>
    </rPh>
    <rPh sb="6" eb="8">
      <t>ソウゴウ</t>
    </rPh>
    <rPh sb="8" eb="10">
      <t>ジム</t>
    </rPh>
    <rPh sb="10" eb="12">
      <t>クミアイ</t>
    </rPh>
    <phoneticPr fontId="2"/>
  </si>
  <si>
    <t>長崎県後期高齢者医療広域連合</t>
    <rPh sb="0" eb="3">
      <t>ナガサキケン</t>
    </rPh>
    <rPh sb="3" eb="5">
      <t>コウキ</t>
    </rPh>
    <rPh sb="5" eb="7">
      <t>コウレイ</t>
    </rPh>
    <rPh sb="7" eb="8">
      <t>シャ</t>
    </rPh>
    <rPh sb="8" eb="10">
      <t>イリョウ</t>
    </rPh>
    <rPh sb="10" eb="12">
      <t>コウイキ</t>
    </rPh>
    <rPh sb="12" eb="14">
      <t>レンゴウ</t>
    </rPh>
    <phoneticPr fontId="2"/>
  </si>
  <si>
    <t>-</t>
    <phoneticPr fontId="2"/>
  </si>
  <si>
    <t>-</t>
    <phoneticPr fontId="2"/>
  </si>
  <si>
    <t>「やらんば！平戸」応援基金</t>
    <phoneticPr fontId="2"/>
  </si>
  <si>
    <t>新しいまちづくり基金</t>
    <phoneticPr fontId="2"/>
  </si>
  <si>
    <t>ひらどふれあい福祉基金</t>
    <phoneticPr fontId="2"/>
  </si>
  <si>
    <t>ひらど生き活きまちづくり基金</t>
    <phoneticPr fontId="2"/>
  </si>
  <si>
    <t>再生可能エネルギー活用離島活性化基金</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</si>
  <si>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</si>
  <si>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</si>
  <si>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</si>
  <si>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</si>
  <si>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</si>
  <si>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</si>
  <si>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</si>
  <si>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について、ともに類似団体と比較して低い水準にある。将来負担比率の低下傾向の要因としては、既発債の繰上償還・新発債の発行抑制により地方債残高が減少傾向にあることや、財政調整基金などの積み立てによる充当可能基金が増加していることなどが考えられる。また、実質公債費比率の低下傾向の要因としては、近年実施してきた既発債の繰上償還の影響により元利償還金が抑制されてきたことや、過疎対策事業債など交付税措置率の有利な地方債の活用により算入公債費等が増加したことなどが考えられる。将来負担比率が低下傾向にあるため、実質公債費比率についても、低下傾向で推移するものと見込まれるが、交付税への依存度が高いため、今後の交付税制度次第では上昇していく可能性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</si>
  <si>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</si>
  <si>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</si>
  <si>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</si>
  <si>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の新規発行の抑制や既発債の繰上償還、充当可能基金の増加により、将来負担比率はマイナス算定となっており、類似団体と比較して低い水準にある。有形固定資産減価償却率については、類似団体とほぼ同水準で推移しているが、1950年頃から1970年頃の時代のニーズや人口の増加に対応するために整備した施設の多くが耐用年数を迎えつつあるため、引き続き施設の適正管理を進めていく。今後、老朽化した施設の更新等による財政負担が懸念されることから、公共施設等総合管理計画に基づき、効率的・効果的な公共施設等の管理に取り組むとともに、将来的な財政負担の軽減を図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</si>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</sst>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18"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DEF6-40B9-AF18-843B4A68D0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194985</c:v>
                </c:pt>
                <c:pt idx="1">
                  <c:v>138725</c:v>
                </c:pt>
                <c:pt idx="2">
                  <c:v>131456</c:v>
                </c:pt>
                <c:pt idx="3">
                  <c:v>146697</c:v>
                </c:pt>
                <c:pt idx="4">
                  <c:v>95935</c:v>
                </c:pt>
              </c:numCache>
            </c:numRef>
          </c:val>
          <c:smooth val="0"/>
          <c:extLst>
            <c:ext xmlns:c16="http://schemas.microsoft.com/office/drawing/2014/chart" uri="{C3380CC4-5D6E-409C-BE32-E72D297353CC}">
              <c16:uniqueId val="{00000001-DEF6-40B9-AF18-843B4A68D0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0.85</c:v>
                </c:pt>
                <c:pt idx="1">
                  <c:v>3.59</c:v>
                </c:pt>
                <c:pt idx="2">
                  <c:v>2.86</c:v>
                </c:pt>
                <c:pt idx="3">
                  <c:v>2.91</c:v>
                </c:pt>
                <c:pt idx="4">
                  <c:v>2.12</c:v>
                </c:pt>
              </c:numCache>
            </c:numRef>
          </c:val>
          <c:extLst>
            <c:ext xmlns:c16="http://schemas.microsoft.com/office/drawing/2014/chart" uri="{C3380CC4-5D6E-409C-BE32-E72D297353CC}">
              <c16:uniqueId val="{00000000-6637-402D-985F-83C7CEB91A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19.39</c:v>
                </c:pt>
                <c:pt idx="1">
                  <c:v>19.39</c:v>
                </c:pt>
                <c:pt idx="2">
                  <c:v>20.53</c:v>
                </c:pt>
                <c:pt idx="3">
                  <c:v>20.82</c:v>
                </c:pt>
                <c:pt idx="4">
                  <c:v>21.11</c:v>
                </c:pt>
              </c:numCache>
            </c:numRef>
          </c:val>
          <c:extLst>
            <c:ext xmlns:c16="http://schemas.microsoft.com/office/drawing/2014/chart" uri="{C3380CC4-5D6E-409C-BE32-E72D297353CC}">
              <c16:uniqueId val="{00000001-6637-402D-985F-83C7CEB91A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7.43</c:v>
                </c:pt>
                <c:pt idx="1">
                  <c:v>9.17</c:v>
                </c:pt>
                <c:pt idx="2">
                  <c:v>6.61</c:v>
                </c:pt>
                <c:pt idx="3">
                  <c:v>5.3</c:v>
                </c:pt>
                <c:pt idx="4">
                  <c:v>5.29</c:v>
                </c:pt>
              </c:numCache>
            </c:numRef>
          </c:val>
          <c:smooth val="0"/>
          <c:extLst>
            <c:ext xmlns:c16="http://schemas.microsoft.com/office/drawing/2014/chart" uri="{C3380CC4-5D6E-409C-BE32-E72D297353CC}">
              <c16:uniqueId val="{00000002-6637-402D-985F-83C7CEB91A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0.46</c:v>
                </c:pt>
                <c:pt idx="4">
                  <c:v>#N/A</c:v>
                </c:pt>
                <c:pt idx="5">
                  <c:v>0.09</c:v>
                </c:pt>
                <c:pt idx="6">
                  <c:v>#N/A</c:v>
                </c:pt>
                <c:pt idx="7">
                  <c:v>0</c:v>
                </c:pt>
                <c:pt idx="8">
                  <c:v>#N/A</c:v>
                </c:pt>
                <c:pt idx="9">
                  <c:v>0</c:v>
                </c:pt>
              </c:numCache>
            </c:numRef>
          </c:val>
          <c:extLst>
            <c:ext xmlns:c16="http://schemas.microsoft.com/office/drawing/2014/chart" uri="{C3380CC4-5D6E-409C-BE32-E72D297353CC}">
              <c16:uniqueId val="{00000000-0EAC-4D70-8DFC-957BBC5C7B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AC-4D70-8DFC-957BBC5C7B8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0EAC-4D70-8DFC-957BBC5C7B8F}"/>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0.18</c:v>
                </c:pt>
                <c:pt idx="2">
                  <c:v>#N/A</c:v>
                </c:pt>
                <c:pt idx="3">
                  <c:v>0.02</c:v>
                </c:pt>
                <c:pt idx="4">
                  <c:v>#N/A</c:v>
                </c:pt>
                <c:pt idx="5">
                  <c:v>0</c:v>
                </c:pt>
                <c:pt idx="6">
                  <c:v>#N/A</c:v>
                </c:pt>
                <c:pt idx="7">
                  <c:v>0.04</c:v>
                </c:pt>
                <c:pt idx="8">
                  <c:v>#N/A</c:v>
                </c:pt>
                <c:pt idx="9">
                  <c:v>0.04</c:v>
                </c:pt>
              </c:numCache>
            </c:numRef>
          </c:val>
          <c:extLst>
            <c:ext xmlns:c16="http://schemas.microsoft.com/office/drawing/2014/chart" uri="{C3380CC4-5D6E-409C-BE32-E72D297353CC}">
              <c16:uniqueId val="{00000003-0EAC-4D70-8DFC-957BBC5C7B8F}"/>
            </c:ext>
          </c:extLst>
        </c:ser>
        <c:ser>
          <c:idx val="4"/>
          <c:order val="4"/>
          <c:tx>
            <c:strRef>
              <c:f>データシート!$A$31</c:f>
              <c:strCache>
                <c:ptCount val="1"/>
                <c:pt idx="0">
                  <c:v>宅地開発事業特別会計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0.93</c:v>
                </c:pt>
                <c:pt idx="2">
                  <c:v>#N/A</c:v>
                </c:pt>
                <c:pt idx="3">
                  <c:v>0.85</c:v>
                </c:pt>
                <c:pt idx="4">
                  <c:v>#N/A</c:v>
                </c:pt>
                <c:pt idx="5">
                  <c:v>0.8</c:v>
                </c:pt>
                <c:pt idx="6">
                  <c:v>#N/A</c:v>
                </c:pt>
                <c:pt idx="7">
                  <c:v>0.64</c:v>
                </c:pt>
                <c:pt idx="8">
                  <c:v>#N/A</c:v>
                </c:pt>
                <c:pt idx="9">
                  <c:v>0.53</c:v>
                </c:pt>
              </c:numCache>
            </c:numRef>
          </c:val>
          <c:extLst>
            <c:ext xmlns:c16="http://schemas.microsoft.com/office/drawing/2014/chart" uri="{C3380CC4-5D6E-409C-BE32-E72D297353CC}">
              <c16:uniqueId val="{00000004-0EAC-4D70-8DFC-957BBC5C7B8F}"/>
            </c:ext>
          </c:extLst>
        </c:ser>
        <c:ser>
          <c:idx val="5"/>
          <c:order val="5"/>
          <c:tx>
            <c:strRef>
              <c:f>データシート!$A$32</c:f>
              <c:strCache>
                <c:ptCount val="1"/>
                <c:pt idx="0">
                  <c:v>交通船事業会計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1.1100000000000001</c:v>
                </c:pt>
                <c:pt idx="2">
                  <c:v>#N/A</c:v>
                </c:pt>
                <c:pt idx="3">
                  <c:v>1.03</c:v>
                </c:pt>
                <c:pt idx="4">
                  <c:v>#N/A</c:v>
                </c:pt>
                <c:pt idx="5">
                  <c:v>0.95</c:v>
                </c:pt>
                <c:pt idx="6">
                  <c:v>#N/A</c:v>
                </c:pt>
                <c:pt idx="7">
                  <c:v>0.92</c:v>
                </c:pt>
                <c:pt idx="8">
                  <c:v>#N/A</c:v>
                </c:pt>
                <c:pt idx="9">
                  <c:v>1.25</c:v>
                </c:pt>
              </c:numCache>
            </c:numRef>
          </c:val>
          <c:extLst>
            <c:ext xmlns:c16="http://schemas.microsoft.com/office/drawing/2014/chart" uri="{C3380CC4-5D6E-409C-BE32-E72D297353CC}">
              <c16:uniqueId val="{00000005-0EAC-4D70-8DFC-957BBC5C7B8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c:v>
                </c:pt>
                <c:pt idx="2">
                  <c:v>#N/A</c:v>
                </c:pt>
                <c:pt idx="3">
                  <c:v>0.41</c:v>
                </c:pt>
                <c:pt idx="4">
                  <c:v>#N/A</c:v>
                </c:pt>
                <c:pt idx="5">
                  <c:v>0.4</c:v>
                </c:pt>
                <c:pt idx="6">
                  <c:v>#N/A</c:v>
                </c:pt>
                <c:pt idx="7">
                  <c:v>0.41</c:v>
                </c:pt>
                <c:pt idx="8">
                  <c:v>#N/A</c:v>
                </c:pt>
                <c:pt idx="9">
                  <c:v>1.26</c:v>
                </c:pt>
              </c:numCache>
            </c:numRef>
          </c:val>
          <c:extLst>
            <c:ext xmlns:c16="http://schemas.microsoft.com/office/drawing/2014/chart" uri="{C3380CC4-5D6E-409C-BE32-E72D297353CC}">
              <c16:uniqueId val="{00000006-0EAC-4D70-8DFC-957BBC5C7B8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0.85</c:v>
                </c:pt>
                <c:pt idx="2">
                  <c:v>#N/A</c:v>
                </c:pt>
                <c:pt idx="3">
                  <c:v>3.59</c:v>
                </c:pt>
                <c:pt idx="4">
                  <c:v>#N/A</c:v>
                </c:pt>
                <c:pt idx="5">
                  <c:v>2.86</c:v>
                </c:pt>
                <c:pt idx="6">
                  <c:v>#N/A</c:v>
                </c:pt>
                <c:pt idx="7">
                  <c:v>2.91</c:v>
                </c:pt>
                <c:pt idx="8">
                  <c:v>#N/A</c:v>
                </c:pt>
                <c:pt idx="9">
                  <c:v>2.11</c:v>
                </c:pt>
              </c:numCache>
            </c:numRef>
          </c:val>
          <c:extLst>
            <c:ext xmlns:c16="http://schemas.microsoft.com/office/drawing/2014/chart" uri="{C3380CC4-5D6E-409C-BE32-E72D297353CC}">
              <c16:uniqueId val="{00000007-0EAC-4D70-8DFC-957BBC5C7B8F}"/>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5.44</c:v>
                </c:pt>
                <c:pt idx="2">
                  <c:v>#N/A</c:v>
                </c:pt>
                <c:pt idx="3">
                  <c:v>5.58</c:v>
                </c:pt>
                <c:pt idx="4">
                  <c:v>#N/A</c:v>
                </c:pt>
                <c:pt idx="5">
                  <c:v>6.07</c:v>
                </c:pt>
                <c:pt idx="6">
                  <c:v>#N/A</c:v>
                </c:pt>
                <c:pt idx="7">
                  <c:v>5.55</c:v>
                </c:pt>
                <c:pt idx="8">
                  <c:v>#N/A</c:v>
                </c:pt>
                <c:pt idx="9">
                  <c:v>5.52</c:v>
                </c:pt>
              </c:numCache>
            </c:numRef>
          </c:val>
          <c:extLst>
            <c:ext xmlns:c16="http://schemas.microsoft.com/office/drawing/2014/chart" uri="{C3380CC4-5D6E-409C-BE32-E72D297353CC}">
              <c16:uniqueId val="{00000008-0EAC-4D70-8DFC-957BBC5C7B8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5.47</c:v>
                </c:pt>
                <c:pt idx="2">
                  <c:v>#N/A</c:v>
                </c:pt>
                <c:pt idx="3">
                  <c:v>6.37</c:v>
                </c:pt>
                <c:pt idx="4">
                  <c:v>#N/A</c:v>
                </c:pt>
                <c:pt idx="5">
                  <c:v>7.49</c:v>
                </c:pt>
                <c:pt idx="6">
                  <c:v>#N/A</c:v>
                </c:pt>
                <c:pt idx="7">
                  <c:v>7.79</c:v>
                </c:pt>
                <c:pt idx="8">
                  <c:v>#N/A</c:v>
                </c:pt>
                <c:pt idx="9">
                  <c:v>8.06</c:v>
                </c:pt>
              </c:numCache>
            </c:numRef>
          </c:val>
          <c:extLst>
            <c:ext xmlns:c16="http://schemas.microsoft.com/office/drawing/2014/chart" uri="{C3380CC4-5D6E-409C-BE32-E72D297353CC}">
              <c16:uniqueId val="{00000009-0EAC-4D70-8DFC-957BBC5C7B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3031</c:v>
                </c:pt>
                <c:pt idx="5">
                  <c:v>3163</c:v>
                </c:pt>
                <c:pt idx="8">
                  <c:v>3244</c:v>
                </c:pt>
                <c:pt idx="11">
                  <c:v>3253</c:v>
                </c:pt>
                <c:pt idx="14">
                  <c:v>3212</c:v>
                </c:pt>
              </c:numCache>
            </c:numRef>
          </c:val>
          <c:extLst>
            <c:ext xmlns:c16="http://schemas.microsoft.com/office/drawing/2014/chart" uri="{C3380CC4-5D6E-409C-BE32-E72D297353CC}">
              <c16:uniqueId val="{00000000-582C-48B4-9E2F-5C5D56CDC6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1</c:v>
                </c:pt>
                <c:pt idx="12">
                  <c:v>0</c:v>
                </c:pt>
              </c:numCache>
            </c:numRef>
          </c:val>
          <c:extLst>
            <c:ext xmlns:c16="http://schemas.microsoft.com/office/drawing/2014/chart" uri="{C3380CC4-5D6E-409C-BE32-E72D297353CC}">
              <c16:uniqueId val="{00000001-582C-48B4-9E2F-5C5D56CDC6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75</c:v>
                </c:pt>
                <c:pt idx="3">
                  <c:v>79</c:v>
                </c:pt>
                <c:pt idx="6">
                  <c:v>2</c:v>
                </c:pt>
                <c:pt idx="9">
                  <c:v>2</c:v>
                </c:pt>
                <c:pt idx="12">
                  <c:v>1</c:v>
                </c:pt>
              </c:numCache>
            </c:numRef>
          </c:val>
          <c:extLst>
            <c:ext xmlns:c16="http://schemas.microsoft.com/office/drawing/2014/chart" uri="{C3380CC4-5D6E-409C-BE32-E72D297353CC}">
              <c16:uniqueId val="{00000002-582C-48B4-9E2F-5C5D56CDC6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408</c:v>
                </c:pt>
                <c:pt idx="3">
                  <c:v>408</c:v>
                </c:pt>
                <c:pt idx="6">
                  <c:v>408</c:v>
                </c:pt>
                <c:pt idx="9">
                  <c:v>408</c:v>
                </c:pt>
                <c:pt idx="12">
                  <c:v>305</c:v>
                </c:pt>
              </c:numCache>
            </c:numRef>
          </c:val>
          <c:extLst>
            <c:ext xmlns:c16="http://schemas.microsoft.com/office/drawing/2014/chart" uri="{C3380CC4-5D6E-409C-BE32-E72D297353CC}">
              <c16:uniqueId val="{00000003-582C-48B4-9E2F-5C5D56CDC6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311</c:v>
                </c:pt>
                <c:pt idx="3">
                  <c:v>358</c:v>
                </c:pt>
                <c:pt idx="6">
                  <c:v>328</c:v>
                </c:pt>
                <c:pt idx="9">
                  <c:v>323</c:v>
                </c:pt>
                <c:pt idx="12">
                  <c:v>321</c:v>
                </c:pt>
              </c:numCache>
            </c:numRef>
          </c:val>
          <c:extLst>
            <c:ext xmlns:c16="http://schemas.microsoft.com/office/drawing/2014/chart" uri="{C3380CC4-5D6E-409C-BE32-E72D297353CC}">
              <c16:uniqueId val="{00000004-582C-48B4-9E2F-5C5D56CDC6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2C-48B4-9E2F-5C5D56CDC6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2C-48B4-9E2F-5C5D56CDC6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3040</c:v>
                </c:pt>
                <c:pt idx="3">
                  <c:v>3096</c:v>
                </c:pt>
                <c:pt idx="6">
                  <c:v>3132</c:v>
                </c:pt>
                <c:pt idx="9">
                  <c:v>3103</c:v>
                </c:pt>
                <c:pt idx="12">
                  <c:v>3144</c:v>
                </c:pt>
              </c:numCache>
            </c:numRef>
          </c:val>
          <c:extLst>
            <c:ext xmlns:c16="http://schemas.microsoft.com/office/drawing/2014/chart" uri="{C3380CC4-5D6E-409C-BE32-E72D297353CC}">
              <c16:uniqueId val="{00000007-582C-48B4-9E2F-5C5D56CDC6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804</c:v>
                </c:pt>
                <c:pt idx="2">
                  <c:v>#N/A</c:v>
                </c:pt>
                <c:pt idx="3">
                  <c:v>#N/A</c:v>
                </c:pt>
                <c:pt idx="4">
                  <c:v>779</c:v>
                </c:pt>
                <c:pt idx="5">
                  <c:v>#N/A</c:v>
                </c:pt>
                <c:pt idx="6">
                  <c:v>#N/A</c:v>
                </c:pt>
                <c:pt idx="7">
                  <c:v>626</c:v>
                </c:pt>
                <c:pt idx="8">
                  <c:v>#N/A</c:v>
                </c:pt>
                <c:pt idx="9">
                  <c:v>#N/A</c:v>
                </c:pt>
                <c:pt idx="10">
                  <c:v>584</c:v>
                </c:pt>
                <c:pt idx="11">
                  <c:v>#N/A</c:v>
                </c:pt>
                <c:pt idx="12">
                  <c:v>#N/A</c:v>
                </c:pt>
                <c:pt idx="13">
                  <c:v>559</c:v>
                </c:pt>
                <c:pt idx="14">
                  <c:v>#N/A</c:v>
                </c:pt>
              </c:numCache>
            </c:numRef>
          </c:val>
          <c:smooth val="0"/>
          <c:extLst>
            <c:ext xmlns:c16="http://schemas.microsoft.com/office/drawing/2014/chart" uri="{C3380CC4-5D6E-409C-BE32-E72D297353CC}">
              <c16:uniqueId val="{00000008-582C-48B4-9E2F-5C5D56CDC6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25977</c:v>
                </c:pt>
                <c:pt idx="5">
                  <c:v>25709</c:v>
                </c:pt>
                <c:pt idx="8">
                  <c:v>25346</c:v>
                </c:pt>
                <c:pt idx="11">
                  <c:v>25025</c:v>
                </c:pt>
                <c:pt idx="14">
                  <c:v>24368</c:v>
                </c:pt>
              </c:numCache>
            </c:numRef>
          </c:val>
          <c:extLst>
            <c:ext xmlns:c16="http://schemas.microsoft.com/office/drawing/2014/chart" uri="{C3380CC4-5D6E-409C-BE32-E72D297353CC}">
              <c16:uniqueId val="{00000000-4FBE-4485-BBB1-FF95E9FE94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1066</c:v>
                </c:pt>
                <c:pt idx="5">
                  <c:v>927</c:v>
                </c:pt>
                <c:pt idx="8">
                  <c:v>833</c:v>
                </c:pt>
                <c:pt idx="11">
                  <c:v>731</c:v>
                </c:pt>
                <c:pt idx="14">
                  <c:v>706</c:v>
                </c:pt>
              </c:numCache>
            </c:numRef>
          </c:val>
          <c:extLst>
            <c:ext xmlns:c16="http://schemas.microsoft.com/office/drawing/2014/chart" uri="{C3380CC4-5D6E-409C-BE32-E72D297353CC}">
              <c16:uniqueId val="{00000001-4FBE-4485-BBB1-FF95E9FE94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10621</c:v>
                </c:pt>
                <c:pt idx="5">
                  <c:v>12289</c:v>
                </c:pt>
                <c:pt idx="8">
                  <c:v>13142</c:v>
                </c:pt>
                <c:pt idx="11">
                  <c:v>13574</c:v>
                </c:pt>
                <c:pt idx="14">
                  <c:v>13141</c:v>
                </c:pt>
              </c:numCache>
            </c:numRef>
          </c:val>
          <c:extLst>
            <c:ext xmlns:c16="http://schemas.microsoft.com/office/drawing/2014/chart" uri="{C3380CC4-5D6E-409C-BE32-E72D297353CC}">
              <c16:uniqueId val="{00000002-4FBE-4485-BBB1-FF95E9FE94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BE-4485-BBB1-FF95E9FE94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BE-4485-BBB1-FF95E9FE94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c:v>
                </c:pt>
                <c:pt idx="3">
                  <c:v>18</c:v>
                </c:pt>
                <c:pt idx="6">
                  <c:v>17</c:v>
                </c:pt>
                <c:pt idx="9">
                  <c:v>110</c:v>
                </c:pt>
                <c:pt idx="12">
                  <c:v>14</c:v>
                </c:pt>
              </c:numCache>
            </c:numRef>
          </c:val>
          <c:extLst>
            <c:ext xmlns:c16="http://schemas.microsoft.com/office/drawing/2014/chart" uri="{C3380CC4-5D6E-409C-BE32-E72D297353CC}">
              <c16:uniqueId val="{00000005-4FBE-4485-BBB1-FF95E9FE94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3728</c:v>
                </c:pt>
                <c:pt idx="3">
                  <c:v>3487</c:v>
                </c:pt>
                <c:pt idx="6">
                  <c:v>3462</c:v>
                </c:pt>
                <c:pt idx="9">
                  <c:v>3481</c:v>
                </c:pt>
                <c:pt idx="12">
                  <c:v>3273</c:v>
                </c:pt>
              </c:numCache>
            </c:numRef>
          </c:val>
          <c:extLst>
            <c:ext xmlns:c16="http://schemas.microsoft.com/office/drawing/2014/chart" uri="{C3380CC4-5D6E-409C-BE32-E72D297353CC}">
              <c16:uniqueId val="{00000006-4FBE-4485-BBB1-FF95E9FE94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1539</c:v>
                </c:pt>
                <c:pt idx="3">
                  <c:v>1149</c:v>
                </c:pt>
                <c:pt idx="6">
                  <c:v>754</c:v>
                </c:pt>
                <c:pt idx="9">
                  <c:v>589</c:v>
                </c:pt>
                <c:pt idx="12">
                  <c:v>816</c:v>
                </c:pt>
              </c:numCache>
            </c:numRef>
          </c:val>
          <c:extLst>
            <c:ext xmlns:c16="http://schemas.microsoft.com/office/drawing/2014/chart" uri="{C3380CC4-5D6E-409C-BE32-E72D297353CC}">
              <c16:uniqueId val="{00000007-4FBE-4485-BBB1-FF95E9FE94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3786</c:v>
                </c:pt>
                <c:pt idx="3">
                  <c:v>3692</c:v>
                </c:pt>
                <c:pt idx="6">
                  <c:v>3598</c:v>
                </c:pt>
                <c:pt idx="9">
                  <c:v>3445</c:v>
                </c:pt>
                <c:pt idx="12">
                  <c:v>3162</c:v>
                </c:pt>
              </c:numCache>
            </c:numRef>
          </c:val>
          <c:extLst>
            <c:ext xmlns:c16="http://schemas.microsoft.com/office/drawing/2014/chart" uri="{C3380CC4-5D6E-409C-BE32-E72D297353CC}">
              <c16:uniqueId val="{00000008-4FBE-4485-BBB1-FF95E9FE94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310</c:v>
                </c:pt>
                <c:pt idx="3">
                  <c:v>0</c:v>
                </c:pt>
                <c:pt idx="6">
                  <c:v>0</c:v>
                </c:pt>
                <c:pt idx="9">
                  <c:v>0</c:v>
                </c:pt>
                <c:pt idx="12">
                  <c:v>0</c:v>
                </c:pt>
              </c:numCache>
            </c:numRef>
          </c:val>
          <c:extLst>
            <c:ext xmlns:c16="http://schemas.microsoft.com/office/drawing/2014/chart" uri="{C3380CC4-5D6E-409C-BE32-E72D297353CC}">
              <c16:uniqueId val="{00000009-4FBE-4485-BBB1-FF95E9FE94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29027</c:v>
                </c:pt>
                <c:pt idx="3">
                  <c:v>28720</c:v>
                </c:pt>
                <c:pt idx="6">
                  <c:v>28336</c:v>
                </c:pt>
                <c:pt idx="9">
                  <c:v>28016</c:v>
                </c:pt>
                <c:pt idx="12">
                  <c:v>26734</c:v>
                </c:pt>
              </c:numCache>
            </c:numRef>
          </c:val>
          <c:extLst>
            <c:ext xmlns:c16="http://schemas.microsoft.com/office/drawing/2014/chart" uri="{C3380CC4-5D6E-409C-BE32-E72D297353CC}">
              <c16:uniqueId val="{0000000A-4FBE-4485-BBB1-FF95E9FE94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744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BE-4485-BBB1-FF95E9FE94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2798</c:v>
                </c:pt>
                <c:pt idx="1">
                  <c:v>2804</c:v>
                </c:pt>
                <c:pt idx="2">
                  <c:v>2809</c:v>
                </c:pt>
              </c:numCache>
            </c:numRef>
          </c:val>
          <c:extLst>
            <c:ext xmlns:c16="http://schemas.microsoft.com/office/drawing/2014/chart" uri="{C3380CC4-5D6E-409C-BE32-E72D297353CC}">
              <c16:uniqueId val="{00000000-1928-4A7E-A475-788C9F3737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2726</c:v>
                </c:pt>
                <c:pt idx="1">
                  <c:v>3045</c:v>
                </c:pt>
                <c:pt idx="2">
                  <c:v>3206</c:v>
                </c:pt>
              </c:numCache>
            </c:numRef>
          </c:val>
          <c:extLst>
            <c:ext xmlns:c16="http://schemas.microsoft.com/office/drawing/2014/chart" uri="{C3380CC4-5D6E-409C-BE32-E72D297353CC}">
              <c16:uniqueId val="{00000001-1928-4A7E-A475-788C9F3737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6667</c:v>
                </c:pt>
                <c:pt idx="1">
                  <c:v>6766</c:v>
                </c:pt>
                <c:pt idx="2">
                  <c:v>6134</c:v>
                </c:pt>
              </c:numCache>
            </c:numRef>
          </c:val>
          <c:extLst>
            <c:ext xmlns:c16="http://schemas.microsoft.com/office/drawing/2014/chart" uri="{C3380CC4-5D6E-409C-BE32-E72D297353CC}">
              <c16:uniqueId val="{00000002-1928-4A7E-A475-788C9F3737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{D2C4A99F-3E88-4E94-8EA0-3B8C1AAF4440}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CC1-4152-AF50-0BCD236AF8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{CF432D18-6B54-44C9-B638-760219EFB9A5}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C1-4152-AF50-0BCD236AF8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{B447E961-DDBB-4B88-905C-B2656FA4A385}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C1-4152-AF50-0BCD236AF8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{FC2595CA-6270-48B9-879A-2BBFD5E542E7}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C1-4152-AF50-0BCD236AF8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{F9077F31-E8EF-427E-B7DC-2687AA232EE6}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C1-4152-AF50-0BCD236AF83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{06EDDFD7-EC99-46DF-AF7D-FFF96CF2E5F3}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CC1-4152-AF50-0BCD236AF83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{7A4A7974-057B-4776-93C7-B880D57B7DA0}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CC1-4152-AF50-0BCD236AF83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{EA2EEA63-F5F4-4547-B022-980FBAB0F0C7}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CC1-4152-AF50-0BCD236AF83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{5751B20A-D4ED-4C59-B73D-A0D91D9921FA}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CC1-4152-AF50-0BCD236AF8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c:v>
                </c:pt>
                <c:pt idx="16">
                  <c:v>53.2</c:v>
                </c:pt>
                <c:pt idx="24">
                  <c:v>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CC1-4152-AF50-0BCD236AF8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{5CEF6A05-F515-4559-92BA-5933287A79EE}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CC1-4152-AF50-0BCD236AF83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{2318E3DA-ADA7-4831-84B4-864EA385289D}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C1-4152-AF50-0BCD236AF8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{51C01F1C-C1DF-4412-8C30-631718A9D930}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C1-4152-AF50-0BCD236AF8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{605908C6-3235-4699-A9B1-3E0B10C374F3}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C1-4152-AF50-0BCD236AF8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{8681246A-A95B-44AF-AFF7-861FABCD7381}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C1-4152-AF50-0BCD236AF83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{8BB9F29E-D524-46A9-8E9C-77C4FF46141C}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CC1-4152-AF50-0BCD236AF83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{8862AA48-FA74-42B9-B57F-79CB0B3C7036}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CC1-4152-AF50-0BCD236AF83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{0FD5C311-31E5-455A-87D6-7557DF2EA891}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CC1-4152-AF50-0BCD236AF83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{B8796A2F-6A5E-4C45-AF8B-DA4EC8512A77}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CC1-4152-AF50-0BCD236AF8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numCache>
            </c:numRef>
          </c:xVal>
          <c:yVal>
            <c:numRef>
              <c:f>公会計指標分析・財政指標組合せ分析表!$BP$55:$DC$55</c:f>
              <c:numCache>
                <c:formatCode>#,##0.0;"▲ "#,##0.0</c:formatCode>
                <c:ptCount val="40"/>
                <c:pt idx="8">
                  <c:v>58.5</c:v>
                </c:pt>
                <c:pt idx="16">
                  <c:v>54.6</c:v>
                </c:pt>
                <c:pt idx="24">
                  <c:v>53.2</c:v>
                </c:pt>
              </c:numCache>
            </c:numRef>
          </c:yVal>
          <c:smooth val="0"/>
          <c:extLst>
            <c:ext xmlns:c16="http://schemas.microsoft.com/office/drawing/2014/chart" uri="{C3380CC4-5D6E-409C-BE32-E72D297353CC}">
              <c16:uniqueId val="{00000013-BCC1-4152-AF50-0BCD236AF834}"/>
            </c:ext>
          </c:extLst>
        </c:ser>
        <c:dLbls>
          <c:showLegendKey val="0"/>
          <c:showVal val="1"/>
          <c:showCatName val="0"/>
          <c:showSerName val="0"/>
          <c:showPercent val="0"/>
          <c:showBubbleSize val="0"/>
        </c:dLbls>
        <c:axId val="46179840"/>
        <c:axId val="46181760"/>
      </c:scatterChart>
      <c:valAx>
        <c:axId val="46179840"/>
        <c:scaling>
          <c:orientation val="minMax"/>
          <c:max val="60.2"/>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4"/>
          <c:min val="5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{101EAFFD-E042-4F15-8897-9B19149CC8DD}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C8B-4E0D-A28B-F8E0C8EC5C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{ECD69AE2-209E-40FE-BF83-76638B8CF86A}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8B-4E0D-A28B-F8E0C8EC5C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{BFFDEF97-A36C-4849-86D6-4BBB11B590C0}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8B-4E0D-A28B-F8E0C8EC5C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{767C64C8-C201-4D50-A958-F49604E86C19}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8B-4E0D-A28B-F8E0C8EC5C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{7941AE0D-4226-4D20-8988-551B74FAFD99}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8B-4E0D-A28B-F8E0C8EC5C3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{1D0B1053-CA2B-43DF-94E1-6B744D716846}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C8B-4E0D-A28B-F8E0C8EC5C3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{6BE38A56-292D-4F96-B9B3-1BD615D59B35}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C8B-4E0D-A28B-F8E0C8EC5C3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{58015240-E043-41DB-A502-3D4DBA05010C}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C8B-4E0D-A28B-F8E0C8EC5C3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{CE40D602-72F7-49F7-88FB-226B95B1BD43}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C8B-4E0D-A28B-F8E0C8EC5C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7.5</c:v>
                </c:pt>
                <c:pt idx="16">
                  <c:v>6.9</c:v>
                </c:pt>
                <c:pt idx="24">
                  <c:v>6.3</c:v>
                </c:pt>
                <c:pt idx="32">
                  <c:v>5.7</c:v>
                </c:pt>
              </c:numCache>
            </c:numRef>
          </c:xVal>
          <c:yVal>
            <c:numRef>
              <c:f>公会計指標分析・財政指標組合せ分析表!$BP$73:$DC$73</c:f>
              <c:numCache>
                <c:formatCode>#,##0.0;"▲ "#,##0.0</c:formatCode>
                <c:ptCount val="40"/>
                <c:pt idx="0">
                  <c:v>7</c:v>
                </c:pt>
              </c:numCache>
            </c:numRef>
          </c:yVal>
          <c:smooth val="0"/>
          <c:extLst>
            <c:ext xmlns:c16="http://schemas.microsoft.com/office/drawing/2014/chart" uri="{C3380CC4-5D6E-409C-BE32-E72D297353CC}">
              <c16:uniqueId val="{00000009-5C8B-4E0D-A28B-F8E0C8EC5C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{37CB9B73-4C78-4383-9A66-677795E03753}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C8B-4E0D-A28B-F8E0C8EC5C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{3A201B32-A308-4A69-8D00-A43B0A73BD9F}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8B-4E0D-A28B-F8E0C8EC5C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{76F84483-97D3-4D50-954B-A84E1D084490}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8B-4E0D-A28B-F8E0C8EC5C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{741C68B7-8EC3-47C5-A7F4-089517436A4B}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8B-4E0D-A28B-F8E0C8EC5C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{CB2DCED6-E635-4FED-8CCA-BF1BFCA17A1C}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8B-4E0D-A28B-F8E0C8EC5C3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{32EF00C9-2727-4434-A158-85703D5EA676}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C8B-4E0D-A28B-F8E0C8EC5C3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{B04A1172-AEEC-4251-B8B4-455FEB260109}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C8B-4E0D-A28B-F8E0C8EC5C3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{431709C8-C748-4C0C-BCA9-E1F8528397B2}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C8B-4E0D-A28B-F8E0C8EC5C3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{566E9FCA-F5A1-4F21-B587-E21CB441B331}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C8B-4E0D-A28B-F8E0C8EC5C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5C8B-4E0D-A28B-F8E0C8EC5C37}"/>
            </c:ext>
          </c:extLst>
        </c:ser>
        <c:dLbls>
          <c:showLegendKey val="0"/>
          <c:showVal val="1"/>
          <c:showCatName val="0"/>
          <c:showSerName val="0"/>
          <c:showPercent val="0"/>
          <c:showBubbleSize val="0"/>
        </c:dLbls>
        <c:axId val="84219776"/>
        <c:axId val="84234240"/>
      </c:scatterChart>
      <c:valAx>
        <c:axId val="84219776"/>
        <c:scaling>
          <c:orientation val="minMax"/>
          <c:max val="11.4"/>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実質公債比率の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か年平均は年々減少傾向にある。元利償還金等（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）に関しては、前年度と比較して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65,069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千円減少した。元利償還金については、地方債借入額の抑制などにより減少傾向にあったものの、平成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年度から増加に転じている。また、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年度の大型建設事業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の償還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を行ったことにより、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元利償還金も増加となっ</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また、控除財源である算入公債費等（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に関して、現在、活用している地方債は、交付税措置率が高い有利なものが中心</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合併特例事業債の発行可能額が減少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していることもあり、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39,343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分子合計は前年度と比較し、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25,540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千円の減額となり、平成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年度の実質公債比率は平成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％と好転した。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latin typeface="ＭＳ Ｐゴシック" panose="020B0600070205080204" pitchFamily="50" charset="-128"/>
              <a:ea typeface="ＭＳ Ｐゴシック" panose="020B0600070205080204" pitchFamily="50" charset="-128"/>
            </a:rPr>
            <a:t>満期一括償還地方債の借入は無し。</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年度以降発生していない。将来負担額（</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に関して、一般会計等に係る地方債の現在高は、財政健全化計画の実施に伴う任意の繰上償還等により発行額を上回る償還を実施したため、前年度と比較して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1,282,532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債務負担行為に基づく支出予定額については、平成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年度に融資償還助成金の繰上償還を実施したことにより発生していない。</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公営企業債等繰入見込額については、前年度と比較し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283,071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千円の減少となった。交通船事業は新船建造に係る企業債の新規発行により将来負担額も増となったものの、病院事業においては平成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年の病院建設に係る元金償還の影響により将来負担額も減となった。水道事業も、水道統合事業等により企業債現在高が増加しているものの、将来負担額も減少した。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また、控除財源である充当可能財源等（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に関しては、基準財政需要額算入見込額が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657,215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千円の減となったものの、ふるさと納税寄附金の保有額等により、将来負担比率は、前年度に引き続き発生していない。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長崎県平戸市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増加した基金の主なものは、減債基金、財政調整基金及び「やらんば！平戸」応援基金（ふるさと納税寄附金による積立）で、減債基金については決算調整等による積立による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161,706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千円の増加、財政調整基金については利子積立により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千円の増加となった。また、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「やらんば！平戸」応援基金は、寄附金自体は前年度より大きく減少し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積立金残高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586,066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年度末の残高は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3,302,758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千円となった。</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基金全体としては、平成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12,149,387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千円で、前年度と比較して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465,118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持続可能な財政運営を行うために、国の動向を注視しながら積立や活用を行っていく予定である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。また、減債基金については、後年度の負担軽減を目的に普通交付税の縮減の範囲内で取り崩し、繰上償還の実施を検討している。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・「やらんば！平戸」応援基金：ふるさと納税による寄附金を原資とし、産業の振興と人口減少抑制に取り組む施策の推進</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・新しいまちづくり基金：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平戸市、生月町、田平町及び大島村の合併に伴う、市民の一体感の醸成と地域の個性あるまちづくり推進</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・ひらどふれあい福祉基金：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地域における福祉活動の促進、快適な生活環境の形成及び保健福祉の増進</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・ひらど生き活きまちづくり基金：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市民が夢とゆとりをもっていきいきと暮らす活気みなぎるまちを目指し、地域の特性を生かしたまちづくり推進</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・再生可能エネルギー活用離島活性化基金：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本市の自然環境が生み出す再生可能エネルギーを活用し、離島の特性を活かしたまちづくりと産業振興</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・「やらんば！平戸」応援基金：寄附金び利子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619,656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千円の積立による増加と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総合戦略に掲げる最重点主要施策に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1,205,723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円を充当</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・新しいまちづくり基金：利子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1,161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千円を積立てたことによる増加</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・ひらどふれあい福祉基金：利子等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2,198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千円積立てたことによる増加と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高齢者いきいきおでかけ支援事業</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17,066</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円を充当</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・ひらど生き活きまちづくり基金：利子等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千円積立てたことによる増加と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協働によるまちづくり支援事業やにぎわいづくり支援事業等に</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8,891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千円の充当</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・再生可能エネルギー活用離島活性化基金：利子等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千円積立てたことによる増加と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離島航路対策関係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14,345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千円の充当</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各基金の目的に応じ、基金活用に応じた効果的な予算配分を行うよう努めるが、国の動向を注視しながら積立や活用を行っていく予定である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mn-lt"/>
              <a:ea typeface="+mn-ea"/>
              <a:cs typeface="+mn-cs"/>
            </a:rPr>
            <a:t>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千円を積立てたことにより増加した。</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財政健全化計画に基づき、財政調整基金の残高が、平成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年度末時点で標準財政規模の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％程度の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億円を確保することに努める。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決算調整等により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161,706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千円積立てたことにより増加した。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健全化計画に基づき、縁故債について普通交付税の算定替と一本算定の乖離額の範囲内で計画的な繰上償還を実施しているが、繰上償還予定額が乖離額を超える場合、今後は普通交付税の縮減の範囲内で取り崩し、繰上償還の実施を検討している。また、同計画に基づき、減債基金の残高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年度末時点で市債残高の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％程度の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億円を確保することに努める。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31,530
31,377
235.10
25,197,743
24,516,355
281,918
13,308,065
26,733,945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有形固定資産減価償却率については、上昇傾向にはあるものの、その伸び率は緩やかであり、類似団体平均と同水準で推移している。今後も公共施設等総合管理計画に基づき、公共施設等の量的、質的な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適正化を図るとともに、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適切な維持管理に努めていく。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7" name="テキスト ボックス 66"/>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71" name="直線コネクタ 70"/>
        <xdr:cNvCxnSpPr/>
      </xdr:nvCxnSpPr>
      <xdr:spPr>
        <a:xfrm flipV="1">
          <a:off x="4760595" y="4791392"/>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72" name="有形固定資産減価償却率最小値テキスト"/>
        <xdr:cNvSpPr txBox="1"/>
      </xdr:nvSpPr>
      <xdr:spPr>
        <a:xfrm>
          <a:off x="48133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73" name="直線コネクタ 72"/>
        <xdr:cNvCxnSpPr/>
      </xdr:nvCxnSpPr>
      <xdr:spPr>
        <a:xfrm>
          <a:off x="4673600" y="577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74" name="有形固定資産減価償却率最大値テキスト"/>
        <xdr:cNvSpPr txBox="1"/>
      </xdr:nvSpPr>
      <xdr:spPr>
        <a:xfrm>
          <a:off x="4813300" y="4566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5" name="直線コネクタ 74"/>
        <xdr:cNvCxnSpPr/>
      </xdr:nvCxnSpPr>
      <xdr:spPr>
        <a:xfrm>
          <a:off x="4673600" y="479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76" name="有形固定資産減価償却率平均値テキスト"/>
        <xdr:cNvSpPr txBox="1"/>
      </xdr:nvSpPr>
      <xdr:spPr>
        <a:xfrm>
          <a:off x="4813300" y="5179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7" name="フローチャート: 判断 76"/>
        <xdr:cNvSpPr/>
      </xdr:nvSpPr>
      <xdr:spPr>
        <a:xfrm>
          <a:off x="4711700" y="520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8" name="フローチャート: 判断 77"/>
        <xdr:cNvSpPr/>
      </xdr:nvSpPr>
      <xdr:spPr>
        <a:xfrm>
          <a:off x="4000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9" name="フローチャート: 判断 78"/>
        <xdr:cNvSpPr/>
      </xdr:nvSpPr>
      <xdr:spPr>
        <a:xfrm>
          <a:off x="3238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80" name="フローチャート: 判断 79"/>
        <xdr:cNvSpPr/>
      </xdr:nvSpPr>
      <xdr:spPr>
        <a:xfrm>
          <a:off x="2476500" y="533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6" name="楕円 85"/>
        <xdr:cNvSpPr/>
      </xdr:nvSpPr>
      <xdr:spPr>
        <a:xfrm>
          <a:off x="4000500" y="5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7" name="楕円 86"/>
        <xdr:cNvSpPr/>
      </xdr:nvSpPr>
      <xdr:spPr>
        <a:xfrm>
          <a:off x="3238500" y="53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31</xdr:row>
      <xdr:rowOff>68368</xdr:rowOff>
    </xdr:to>
    <xdr:cxnSp macro="">
      <xdr:nvCxnSpPr>
        <xdr:cNvPr id="88" name="直線コネクタ 87"/>
        <xdr:cNvCxnSpPr/>
      </xdr:nvCxnSpPr>
      <xdr:spPr>
        <a:xfrm flipV="1">
          <a:off x="3289300" y="5368925"/>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75142</xdr:rowOff>
    </xdr:from>
    <xdr:to>
      <xdr:col>11</xdr:col>
      <xdr:colOff>187325</xdr:colOff>
      <xdr:row>32</xdr:row>
      <xdr:rowOff>5292</xdr:rowOff>
    </xdr:to>
    <xdr:sp macro="" textlink="">
      <xdr:nvSpPr>
        <xdr:cNvPr id="89" name="楕円 88"/>
        <xdr:cNvSpPr/>
      </xdr:nvSpPr>
      <xdr:spPr>
        <a:xfrm>
          <a:off x="2476500" y="5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68368</xdr:rowOff>
    </xdr:from>
    <xdr:to>
      <xdr:col>15</xdr:col>
      <xdr:colOff>136525</xdr:colOff>
      <xdr:row>31</xdr:row>
      <xdr:rowOff>125942</xdr:rowOff>
    </xdr:to>
    <xdr:cxnSp macro="">
      <xdr:nvCxnSpPr>
        <xdr:cNvPr id="90" name="直線コネクタ 89"/>
        <xdr:cNvCxnSpPr/>
      </xdr:nvCxnSpPr>
      <xdr:spPr>
        <a:xfrm flipV="1">
          <a:off x="2527300" y="538331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91" name="n_1aveValue有形固定資産減価償却率"/>
        <xdr:cNvSpPr txBox="1"/>
      </xdr:nvSpPr>
      <xdr:spPr>
        <a:xfrm>
          <a:off x="38360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92" name="n_2aveValue有形固定資産減価償却率"/>
        <xdr:cNvSpPr txBox="1"/>
      </xdr:nvSpPr>
      <xdr:spPr>
        <a:xfrm>
          <a:off x="3086744" y="501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93" name="n_3aveValue有形固定資産減価償却率"/>
        <xdr:cNvSpPr txBox="1"/>
      </xdr:nvSpPr>
      <xdr:spPr>
        <a:xfrm>
          <a:off x="2324744" y="511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94" name="n_1mainValue有形固定資産減価償却率"/>
        <xdr:cNvSpPr txBox="1"/>
      </xdr:nvSpPr>
      <xdr:spPr>
        <a:xfrm>
          <a:off x="38360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5" name="n_2mainValue有形固定資産減価償却率"/>
        <xdr:cNvSpPr txBox="1"/>
      </xdr:nvSpPr>
      <xdr:spPr>
        <a:xfrm>
          <a:off x="3086744"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167869</xdr:rowOff>
    </xdr:from>
    <xdr:ext cx="405111" cy="259045"/>
    <xdr:sp macro="" textlink="">
      <xdr:nvSpPr>
        <xdr:cNvPr id="96" name="n_3mainValue有形固定資産減価償却率"/>
        <xdr:cNvSpPr txBox="1"/>
      </xdr:nvSpPr>
      <xdr:spPr>
        <a:xfrm>
          <a:off x="2324744" y="548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債務償還可能年数については類似団体よりも短くなっている。これは地方債の新規発行の抑制や既発債の繰上償還、充当可能基金の増加によるものである。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今後も、計画的な繰上償還や交付税措置のある起債の借入れを行いながら、将来的な負担の抑制を図る。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3" name="テキスト ボックス 112"/>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1" name="テキスト ボックス 120"/>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3" name="テキスト ボックス 122"/>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7" name="直線コネクタ 126"/>
        <xdr:cNvCxnSpPr/>
      </xdr:nvCxnSpPr>
      <xdr:spPr>
        <a:xfrm flipV="1">
          <a:off x="14793595" y="4510671"/>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8" name="債務償還比率最小値テキスト"/>
        <xdr:cNvSpPr txBox="1"/>
      </xdr:nvSpPr>
      <xdr:spPr>
        <a:xfrm>
          <a:off x="14846300" y="58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9" name="直線コネクタ 128"/>
        <xdr:cNvCxnSpPr/>
      </xdr:nvCxnSpPr>
      <xdr:spPr>
        <a:xfrm>
          <a:off x="14706600" y="586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30" name="債務償還比率最大値テキスト"/>
        <xdr:cNvSpPr txBox="1"/>
      </xdr:nvSpPr>
      <xdr:spPr>
        <a:xfrm>
          <a:off x="14846300" y="42858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31" name="直線コネクタ 130"/>
        <xdr:cNvCxnSpPr/>
      </xdr:nvCxnSpPr>
      <xdr:spPr>
        <a:xfrm>
          <a:off x="14706600" y="451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32" name="債務償還比率平均値テキスト"/>
        <xdr:cNvSpPr txBox="1"/>
      </xdr:nvSpPr>
      <xdr:spPr>
        <a:xfrm>
          <a:off x="14846300" y="511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33" name="フローチャート: 判断 132"/>
        <xdr:cNvSpPr/>
      </xdr:nvSpPr>
      <xdr:spPr>
        <a:xfrm>
          <a:off x="14744700" y="526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4" name="フローチャート: 判断 133"/>
        <xdr:cNvSpPr/>
      </xdr:nvSpPr>
      <xdr:spPr>
        <a:xfrm>
          <a:off x="14033500" y="527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39709</xdr:rowOff>
    </xdr:from>
    <xdr:to>
      <xdr:col>76</xdr:col>
      <xdr:colOff>73025</xdr:colOff>
      <xdr:row>32</xdr:row>
      <xdr:rowOff>141309</xdr:rowOff>
    </xdr:to>
    <xdr:sp macro="" textlink="">
      <xdr:nvSpPr>
        <xdr:cNvPr id="140" name="楕円 139"/>
        <xdr:cNvSpPr/>
      </xdr:nvSpPr>
      <xdr:spPr>
        <a:xfrm>
          <a:off x="14744700" y="55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18136</xdr:rowOff>
    </xdr:from>
    <xdr:ext cx="469744" cy="259045"/>
    <xdr:sp macro="" textlink="">
      <xdr:nvSpPr>
        <xdr:cNvPr id="141" name="債務償還比率該当値テキスト"/>
        <xdr:cNvSpPr txBox="1"/>
      </xdr:nvSpPr>
      <xdr:spPr>
        <a:xfrm>
          <a:off x="14846300" y="550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32718</xdr:rowOff>
    </xdr:from>
    <xdr:to>
      <xdr:col>72</xdr:col>
      <xdr:colOff>123825</xdr:colOff>
      <xdr:row>32</xdr:row>
      <xdr:rowOff>134318</xdr:rowOff>
    </xdr:to>
    <xdr:sp macro="" textlink="">
      <xdr:nvSpPr>
        <xdr:cNvPr id="142" name="楕円 141"/>
        <xdr:cNvSpPr/>
      </xdr:nvSpPr>
      <xdr:spPr>
        <a:xfrm>
          <a:off x="14033500" y="55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83518</xdr:rowOff>
    </xdr:from>
    <xdr:to>
      <xdr:col>76</xdr:col>
      <xdr:colOff>22225</xdr:colOff>
      <xdr:row>32</xdr:row>
      <xdr:rowOff>90509</xdr:rowOff>
    </xdr:to>
    <xdr:cxnSp macro="">
      <xdr:nvCxnSpPr>
        <xdr:cNvPr id="143" name="直線コネクタ 142"/>
        <xdr:cNvCxnSpPr/>
      </xdr:nvCxnSpPr>
      <xdr:spPr>
        <a:xfrm>
          <a:off x="14084300" y="5569918"/>
          <a:ext cx="7112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4" name="n_1aveValue債務償還比率"/>
        <xdr:cNvSpPr txBox="1"/>
      </xdr:nvSpPr>
      <xdr:spPr>
        <a:xfrm>
          <a:off x="13836727" y="505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125445</xdr:rowOff>
    </xdr:from>
    <xdr:ext cx="469744" cy="259045"/>
    <xdr:sp macro="" textlink="">
      <xdr:nvSpPr>
        <xdr:cNvPr id="145" name="n_1mainValue債務償還比率"/>
        <xdr:cNvSpPr txBox="1"/>
      </xdr:nvSpPr>
      <xdr:spPr>
        <a:xfrm>
          <a:off x="13836727" y="561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31,530
31,377
235.10
25,197,743
24,516,355
281,918
13,308,065
26,733,945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149497</xdr:rowOff>
    </xdr:from>
    <xdr:to>
      <xdr:col>20</xdr:col>
      <xdr:colOff>38100</xdr:colOff>
      <xdr:row>37</xdr:row>
      <xdr:rowOff>79647</xdr:rowOff>
    </xdr:to>
    <xdr:sp macro="" textlink="">
      <xdr:nvSpPr>
        <xdr:cNvPr id="72" name="楕円 71"/>
        <xdr:cNvSpPr/>
      </xdr:nvSpPr>
      <xdr:spPr>
        <a:xfrm>
          <a:off x="3746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4173</xdr:rowOff>
    </xdr:from>
    <xdr:to>
      <xdr:col>15</xdr:col>
      <xdr:colOff>101600</xdr:colOff>
      <xdr:row>37</xdr:row>
      <xdr:rowOff>105773</xdr:rowOff>
    </xdr:to>
    <xdr:sp macro="" textlink="">
      <xdr:nvSpPr>
        <xdr:cNvPr id="73" name="楕円 72"/>
        <xdr:cNvSpPr/>
      </xdr:nvSpPr>
      <xdr:spPr>
        <a:xfrm>
          <a:off x="2857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28847</xdr:rowOff>
    </xdr:from>
    <xdr:to>
      <xdr:col>19</xdr:col>
      <xdr:colOff>177800</xdr:colOff>
      <xdr:row>37</xdr:row>
      <xdr:rowOff>54973</xdr:rowOff>
    </xdr:to>
    <xdr:cxnSp macro="">
      <xdr:nvCxnSpPr>
        <xdr:cNvPr id="74" name="直線コネクタ 73"/>
        <xdr:cNvCxnSpPr/>
      </xdr:nvCxnSpPr>
      <xdr:spPr>
        <a:xfrm flipV="1">
          <a:off x="2908300" y="63724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33564</xdr:rowOff>
    </xdr:from>
    <xdr:to>
      <xdr:col>10</xdr:col>
      <xdr:colOff>165100</xdr:colOff>
      <xdr:row>37</xdr:row>
      <xdr:rowOff>135164</xdr:rowOff>
    </xdr:to>
    <xdr:sp macro="" textlink="">
      <xdr:nvSpPr>
        <xdr:cNvPr id="75" name="楕円 74"/>
        <xdr:cNvSpPr/>
      </xdr:nvSpPr>
      <xdr:spPr>
        <a:xfrm>
          <a:off x="1968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54973</xdr:rowOff>
    </xdr:from>
    <xdr:to>
      <xdr:col>15</xdr:col>
      <xdr:colOff>50800</xdr:colOff>
      <xdr:row>37</xdr:row>
      <xdr:rowOff>84364</xdr:rowOff>
    </xdr:to>
    <xdr:cxnSp macro="">
      <xdr:nvCxnSpPr>
        <xdr:cNvPr id="76" name="直線コネクタ 75"/>
        <xdr:cNvCxnSpPr/>
      </xdr:nvCxnSpPr>
      <xdr:spPr>
        <a:xfrm flipV="1">
          <a:off x="2019300" y="63986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77"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8"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79"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70774</xdr:rowOff>
    </xdr:from>
    <xdr:ext cx="405111" cy="259045"/>
    <xdr:sp macro="" textlink="">
      <xdr:nvSpPr>
        <xdr:cNvPr id="80" name="n_1mainValue【道路】&#10;有形固定資産減価償却率"/>
        <xdr:cNvSpPr txBox="1"/>
      </xdr:nvSpPr>
      <xdr:spPr>
        <a:xfrm>
          <a:off x="35820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96900</xdr:rowOff>
    </xdr:from>
    <xdr:ext cx="405111" cy="259045"/>
    <xdr:sp macro="" textlink="">
      <xdr:nvSpPr>
        <xdr:cNvPr id="81" name="n_2mainValue【道路】&#10;有形固定資産減価償却率"/>
        <xdr:cNvSpPr txBox="1"/>
      </xdr:nvSpPr>
      <xdr:spPr>
        <a:xfrm>
          <a:off x="2705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151691</xdr:rowOff>
    </xdr:from>
    <xdr:ext cx="405111" cy="259045"/>
    <xdr:sp macro="" textlink="">
      <xdr:nvSpPr>
        <xdr:cNvPr id="82" name="n_3mainValue【道路】&#10;有形固定資産減価償却率"/>
        <xdr:cNvSpPr txBox="1"/>
      </xdr:nvSpPr>
      <xdr:spPr>
        <a:xfrm>
          <a:off x="1816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99485</xdr:rowOff>
    </xdr:from>
    <xdr:to>
      <xdr:col>50</xdr:col>
      <xdr:colOff>165100</xdr:colOff>
      <xdr:row>38</xdr:row>
      <xdr:rowOff>29635</xdr:rowOff>
    </xdr:to>
    <xdr:sp macro="" textlink="">
      <xdr:nvSpPr>
        <xdr:cNvPr id="121" name="楕円 120"/>
        <xdr:cNvSpPr/>
      </xdr:nvSpPr>
      <xdr:spPr>
        <a:xfrm>
          <a:off x="9588500" y="64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34372</xdr:rowOff>
    </xdr:from>
    <xdr:to>
      <xdr:col>46</xdr:col>
      <xdr:colOff>38100</xdr:colOff>
      <xdr:row>38</xdr:row>
      <xdr:rowOff>135972</xdr:rowOff>
    </xdr:to>
    <xdr:sp macro="" textlink="">
      <xdr:nvSpPr>
        <xdr:cNvPr id="122" name="楕円 121"/>
        <xdr:cNvSpPr/>
      </xdr:nvSpPr>
      <xdr:spPr>
        <a:xfrm>
          <a:off x="8699500" y="65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150285</xdr:rowOff>
    </xdr:from>
    <xdr:to>
      <xdr:col>50</xdr:col>
      <xdr:colOff>114300</xdr:colOff>
      <xdr:row>38</xdr:row>
      <xdr:rowOff>85172</xdr:rowOff>
    </xdr:to>
    <xdr:cxnSp macro="">
      <xdr:nvCxnSpPr>
        <xdr:cNvPr id="123" name="直線コネクタ 122"/>
        <xdr:cNvCxnSpPr/>
      </xdr:nvCxnSpPr>
      <xdr:spPr>
        <a:xfrm flipV="1">
          <a:off x="8750300" y="6493935"/>
          <a:ext cx="889000" cy="10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149682</xdr:rowOff>
    </xdr:from>
    <xdr:to>
      <xdr:col>41</xdr:col>
      <xdr:colOff>101600</xdr:colOff>
      <xdr:row>39</xdr:row>
      <xdr:rowOff>79832</xdr:rowOff>
    </xdr:to>
    <xdr:sp macro="" textlink="">
      <xdr:nvSpPr>
        <xdr:cNvPr id="124" name="楕円 123"/>
        <xdr:cNvSpPr/>
      </xdr:nvSpPr>
      <xdr:spPr>
        <a:xfrm>
          <a:off x="7810500" y="66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85172</xdr:rowOff>
    </xdr:from>
    <xdr:to>
      <xdr:col>45</xdr:col>
      <xdr:colOff>177800</xdr:colOff>
      <xdr:row>39</xdr:row>
      <xdr:rowOff>29032</xdr:rowOff>
    </xdr:to>
    <xdr:cxnSp macro="">
      <xdr:nvCxnSpPr>
        <xdr:cNvPr id="125" name="直線コネクタ 124"/>
        <xdr:cNvCxnSpPr/>
      </xdr:nvCxnSpPr>
      <xdr:spPr>
        <a:xfrm flipV="1">
          <a:off x="7861300" y="6600272"/>
          <a:ext cx="889000" cy="11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6"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7"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28"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46162</xdr:rowOff>
    </xdr:from>
    <xdr:ext cx="534377" cy="259045"/>
    <xdr:sp macro="" textlink="">
      <xdr:nvSpPr>
        <xdr:cNvPr id="129" name="n_1mainValue【道路】&#10;一人当たり延長"/>
        <xdr:cNvSpPr txBox="1"/>
      </xdr:nvSpPr>
      <xdr:spPr>
        <a:xfrm>
          <a:off x="9359411" y="62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152500</xdr:rowOff>
    </xdr:from>
    <xdr:ext cx="534377" cy="259045"/>
    <xdr:sp macro="" textlink="">
      <xdr:nvSpPr>
        <xdr:cNvPr id="130" name="n_2mainValue【道路】&#10;一人当たり延長"/>
        <xdr:cNvSpPr txBox="1"/>
      </xdr:nvSpPr>
      <xdr:spPr>
        <a:xfrm>
          <a:off x="8483111" y="63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96359</xdr:rowOff>
    </xdr:from>
    <xdr:ext cx="534377" cy="259045"/>
    <xdr:sp macro="" textlink="">
      <xdr:nvSpPr>
        <xdr:cNvPr id="131" name="n_3mainValue【道路】&#10;一人当たり延長"/>
        <xdr:cNvSpPr txBox="1"/>
      </xdr:nvSpPr>
      <xdr:spPr>
        <a:xfrm>
          <a:off x="7594111" y="644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114119</xdr:rowOff>
    </xdr:from>
    <xdr:to>
      <xdr:col>20</xdr:col>
      <xdr:colOff>38100</xdr:colOff>
      <xdr:row>62</xdr:row>
      <xdr:rowOff>44269</xdr:rowOff>
    </xdr:to>
    <xdr:sp macro="" textlink="">
      <xdr:nvSpPr>
        <xdr:cNvPr id="172" name="楕円 171"/>
        <xdr:cNvSpPr/>
      </xdr:nvSpPr>
      <xdr:spPr>
        <a:xfrm>
          <a:off x="3746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101056</xdr:rowOff>
    </xdr:from>
    <xdr:to>
      <xdr:col>15</xdr:col>
      <xdr:colOff>101600</xdr:colOff>
      <xdr:row>59</xdr:row>
      <xdr:rowOff>31206</xdr:rowOff>
    </xdr:to>
    <xdr:sp macro="" textlink="">
      <xdr:nvSpPr>
        <xdr:cNvPr id="173" name="楕円 172"/>
        <xdr:cNvSpPr/>
      </xdr:nvSpPr>
      <xdr:spPr>
        <a:xfrm>
          <a:off x="2857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151856</xdr:rowOff>
    </xdr:from>
    <xdr:to>
      <xdr:col>19</xdr:col>
      <xdr:colOff>177800</xdr:colOff>
      <xdr:row>61</xdr:row>
      <xdr:rowOff>164919</xdr:rowOff>
    </xdr:to>
    <xdr:cxnSp macro="">
      <xdr:nvCxnSpPr>
        <xdr:cNvPr id="174" name="直線コネクタ 173"/>
        <xdr:cNvCxnSpPr/>
      </xdr:nvCxnSpPr>
      <xdr:spPr>
        <a:xfrm>
          <a:off x="2908300" y="10095956"/>
          <a:ext cx="8890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5" name="楕円 174"/>
        <xdr:cNvSpPr/>
      </xdr:nvSpPr>
      <xdr:spPr>
        <a:xfrm>
          <a:off x="1968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151856</xdr:rowOff>
    </xdr:from>
    <xdr:to>
      <xdr:col>15</xdr:col>
      <xdr:colOff>50800</xdr:colOff>
      <xdr:row>59</xdr:row>
      <xdr:rowOff>0</xdr:rowOff>
    </xdr:to>
    <xdr:cxnSp macro="">
      <xdr:nvCxnSpPr>
        <xdr:cNvPr id="176" name="直線コネクタ 175"/>
        <xdr:cNvCxnSpPr/>
      </xdr:nvCxnSpPr>
      <xdr:spPr>
        <a:xfrm flipV="1">
          <a:off x="2019300" y="100959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7"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8"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79"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35396</xdr:rowOff>
    </xdr:from>
    <xdr:ext cx="405111" cy="259045"/>
    <xdr:sp macro="" textlink="">
      <xdr:nvSpPr>
        <xdr:cNvPr id="180" name="n_1mainValue【橋りょう・トンネル】&#10;有形固定資産減価償却率"/>
        <xdr:cNvSpPr txBox="1"/>
      </xdr:nvSpPr>
      <xdr:spPr>
        <a:xfrm>
          <a:off x="35820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47733</xdr:rowOff>
    </xdr:from>
    <xdr:ext cx="405111" cy="259045"/>
    <xdr:sp macro="" textlink="">
      <xdr:nvSpPr>
        <xdr:cNvPr id="181" name="n_2mainValue【橋りょう・トンネル】&#10;有形固定資産減価償却率"/>
        <xdr:cNvSpPr txBox="1"/>
      </xdr:nvSpPr>
      <xdr:spPr>
        <a:xfrm>
          <a:off x="2705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82" name="n_3mainValue【橋りょう・トンネル】&#10;有形固定資産減価償却率"/>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9"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68024</xdr:rowOff>
    </xdr:from>
    <xdr:to>
      <xdr:col>50</xdr:col>
      <xdr:colOff>165100</xdr:colOff>
      <xdr:row>63</xdr:row>
      <xdr:rowOff>169624</xdr:rowOff>
    </xdr:to>
    <xdr:sp macro="" textlink="">
      <xdr:nvSpPr>
        <xdr:cNvPr id="219" name="楕円 218"/>
        <xdr:cNvSpPr/>
      </xdr:nvSpPr>
      <xdr:spPr>
        <a:xfrm>
          <a:off x="9588500" y="1086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50133</xdr:rowOff>
    </xdr:from>
    <xdr:to>
      <xdr:col>46</xdr:col>
      <xdr:colOff>38100</xdr:colOff>
      <xdr:row>62</xdr:row>
      <xdr:rowOff>151733</xdr:rowOff>
    </xdr:to>
    <xdr:sp macro="" textlink="">
      <xdr:nvSpPr>
        <xdr:cNvPr id="220" name="楕円 219"/>
        <xdr:cNvSpPr/>
      </xdr:nvSpPr>
      <xdr:spPr>
        <a:xfrm>
          <a:off x="8699500" y="106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100933</xdr:rowOff>
    </xdr:from>
    <xdr:to>
      <xdr:col>50</xdr:col>
      <xdr:colOff>114300</xdr:colOff>
      <xdr:row>63</xdr:row>
      <xdr:rowOff>118824</xdr:rowOff>
    </xdr:to>
    <xdr:cxnSp macro="">
      <xdr:nvCxnSpPr>
        <xdr:cNvPr id="221" name="直線コネクタ 220"/>
        <xdr:cNvCxnSpPr/>
      </xdr:nvCxnSpPr>
      <xdr:spPr>
        <a:xfrm>
          <a:off x="8750300" y="10730833"/>
          <a:ext cx="889000" cy="18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54703</xdr:rowOff>
    </xdr:from>
    <xdr:to>
      <xdr:col>41</xdr:col>
      <xdr:colOff>101600</xdr:colOff>
      <xdr:row>62</xdr:row>
      <xdr:rowOff>156303</xdr:rowOff>
    </xdr:to>
    <xdr:sp macro="" textlink="">
      <xdr:nvSpPr>
        <xdr:cNvPr id="222" name="楕円 221"/>
        <xdr:cNvSpPr/>
      </xdr:nvSpPr>
      <xdr:spPr>
        <a:xfrm>
          <a:off x="7810500" y="106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100933</xdr:rowOff>
    </xdr:from>
    <xdr:to>
      <xdr:col>45</xdr:col>
      <xdr:colOff>177800</xdr:colOff>
      <xdr:row>62</xdr:row>
      <xdr:rowOff>105503</xdr:rowOff>
    </xdr:to>
    <xdr:cxnSp macro="">
      <xdr:nvCxnSpPr>
        <xdr:cNvPr id="223" name="直線コネクタ 222"/>
        <xdr:cNvCxnSpPr/>
      </xdr:nvCxnSpPr>
      <xdr:spPr>
        <a:xfrm flipV="1">
          <a:off x="7861300" y="10730833"/>
          <a:ext cx="889000" cy="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24"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25"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6"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160751</xdr:rowOff>
    </xdr:from>
    <xdr:ext cx="534377" cy="259045"/>
    <xdr:sp macro="" textlink="">
      <xdr:nvSpPr>
        <xdr:cNvPr id="227" name="n_1mainValue【橋りょう・トンネル】&#10;一人当たり有形固定資産（償却資産）額"/>
        <xdr:cNvSpPr txBox="1"/>
      </xdr:nvSpPr>
      <xdr:spPr>
        <a:xfrm>
          <a:off x="9359411" y="1096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142860</xdr:rowOff>
    </xdr:from>
    <xdr:ext cx="599010" cy="259045"/>
    <xdr:sp macro="" textlink="">
      <xdr:nvSpPr>
        <xdr:cNvPr id="228" name="n_2mainValue【橋りょう・トンネル】&#10;一人当たり有形固定資産（償却資産）額"/>
        <xdr:cNvSpPr txBox="1"/>
      </xdr:nvSpPr>
      <xdr:spPr>
        <a:xfrm>
          <a:off x="8450795" y="1077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147430</xdr:rowOff>
    </xdr:from>
    <xdr:ext cx="599010" cy="259045"/>
    <xdr:sp macro="" textlink="">
      <xdr:nvSpPr>
        <xdr:cNvPr id="229" name="n_3mainValue【橋りょう・トンネル】&#10;一人当たり有形固定資産（償却資産）額"/>
        <xdr:cNvSpPr txBox="1"/>
      </xdr:nvSpPr>
      <xdr:spPr>
        <a:xfrm>
          <a:off x="7561795" y="107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59"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269" name="楕円 268"/>
        <xdr:cNvSpPr/>
      </xdr:nvSpPr>
      <xdr:spPr>
        <a:xfrm>
          <a:off x="3746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70" name="楕円 269"/>
        <xdr:cNvSpPr/>
      </xdr:nvSpPr>
      <xdr:spPr>
        <a:xfrm>
          <a:off x="2857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127636</xdr:rowOff>
    </xdr:from>
    <xdr:to>
      <xdr:col>19</xdr:col>
      <xdr:colOff>177800</xdr:colOff>
      <xdr:row>82</xdr:row>
      <xdr:rowOff>7620</xdr:rowOff>
    </xdr:to>
    <xdr:cxnSp macro="">
      <xdr:nvCxnSpPr>
        <xdr:cNvPr id="271" name="直線コネクタ 270"/>
        <xdr:cNvCxnSpPr/>
      </xdr:nvCxnSpPr>
      <xdr:spPr>
        <a:xfrm flipV="1">
          <a:off x="2908300" y="140150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156845</xdr:rowOff>
    </xdr:from>
    <xdr:to>
      <xdr:col>10</xdr:col>
      <xdr:colOff>165100</xdr:colOff>
      <xdr:row>83</xdr:row>
      <xdr:rowOff>86995</xdr:rowOff>
    </xdr:to>
    <xdr:sp macro="" textlink="">
      <xdr:nvSpPr>
        <xdr:cNvPr id="272" name="楕円 271"/>
        <xdr:cNvSpPr/>
      </xdr:nvSpPr>
      <xdr:spPr>
        <a:xfrm>
          <a:off x="1968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xdr:rowOff>
    </xdr:from>
    <xdr:to>
      <xdr:col>15</xdr:col>
      <xdr:colOff>50800</xdr:colOff>
      <xdr:row>83</xdr:row>
      <xdr:rowOff>36195</xdr:rowOff>
    </xdr:to>
    <xdr:cxnSp macro="">
      <xdr:nvCxnSpPr>
        <xdr:cNvPr id="273" name="直線コネクタ 272"/>
        <xdr:cNvCxnSpPr/>
      </xdr:nvCxnSpPr>
      <xdr:spPr>
        <a:xfrm flipV="1">
          <a:off x="2019300" y="1406652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74"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5"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6"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169563</xdr:rowOff>
    </xdr:from>
    <xdr:ext cx="405111" cy="259045"/>
    <xdr:sp macro="" textlink="">
      <xdr:nvSpPr>
        <xdr:cNvPr id="277" name="n_1mainValue【公営住宅】&#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49547</xdr:rowOff>
    </xdr:from>
    <xdr:ext cx="405111" cy="259045"/>
    <xdr:sp macro="" textlink="">
      <xdr:nvSpPr>
        <xdr:cNvPr id="278" name="n_2mainValue【公営住宅】&#10;有形固定資産減価償却率"/>
        <xdr:cNvSpPr txBox="1"/>
      </xdr:nvSpPr>
      <xdr:spPr>
        <a:xfrm>
          <a:off x="2705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78122</xdr:rowOff>
    </xdr:from>
    <xdr:ext cx="405111" cy="259045"/>
    <xdr:sp macro="" textlink="">
      <xdr:nvSpPr>
        <xdr:cNvPr id="279" name="n_3mainValue【公営住宅】&#10;有形固定資産減価償却率"/>
        <xdr:cNvSpPr txBox="1"/>
      </xdr:nvSpPr>
      <xdr:spPr>
        <a:xfrm>
          <a:off x="1816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10"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5752</xdr:rowOff>
    </xdr:from>
    <xdr:to>
      <xdr:col>50</xdr:col>
      <xdr:colOff>165100</xdr:colOff>
      <xdr:row>85</xdr:row>
      <xdr:rowOff>107352</xdr:rowOff>
    </xdr:to>
    <xdr:sp macro="" textlink="">
      <xdr:nvSpPr>
        <xdr:cNvPr id="320" name="楕円 319"/>
        <xdr:cNvSpPr/>
      </xdr:nvSpPr>
      <xdr:spPr>
        <a:xfrm>
          <a:off x="9588500" y="145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155811</xdr:rowOff>
    </xdr:from>
    <xdr:to>
      <xdr:col>46</xdr:col>
      <xdr:colOff>38100</xdr:colOff>
      <xdr:row>85</xdr:row>
      <xdr:rowOff>85961</xdr:rowOff>
    </xdr:to>
    <xdr:sp macro="" textlink="">
      <xdr:nvSpPr>
        <xdr:cNvPr id="321" name="楕円 320"/>
        <xdr:cNvSpPr/>
      </xdr:nvSpPr>
      <xdr:spPr>
        <a:xfrm>
          <a:off x="8699500" y="145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35161</xdr:rowOff>
    </xdr:from>
    <xdr:to>
      <xdr:col>50</xdr:col>
      <xdr:colOff>114300</xdr:colOff>
      <xdr:row>85</xdr:row>
      <xdr:rowOff>56552</xdr:rowOff>
    </xdr:to>
    <xdr:cxnSp macro="">
      <xdr:nvCxnSpPr>
        <xdr:cNvPr id="322" name="直線コネクタ 321"/>
        <xdr:cNvCxnSpPr/>
      </xdr:nvCxnSpPr>
      <xdr:spPr>
        <a:xfrm>
          <a:off x="8750300" y="14608411"/>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29918</xdr:rowOff>
    </xdr:from>
    <xdr:to>
      <xdr:col>41</xdr:col>
      <xdr:colOff>101600</xdr:colOff>
      <xdr:row>85</xdr:row>
      <xdr:rowOff>131518</xdr:rowOff>
    </xdr:to>
    <xdr:sp macro="" textlink="">
      <xdr:nvSpPr>
        <xdr:cNvPr id="323" name="楕円 322"/>
        <xdr:cNvSpPr/>
      </xdr:nvSpPr>
      <xdr:spPr>
        <a:xfrm>
          <a:off x="7810500" y="146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35161</xdr:rowOff>
    </xdr:from>
    <xdr:to>
      <xdr:col>45</xdr:col>
      <xdr:colOff>177800</xdr:colOff>
      <xdr:row>85</xdr:row>
      <xdr:rowOff>80718</xdr:rowOff>
    </xdr:to>
    <xdr:cxnSp macro="">
      <xdr:nvCxnSpPr>
        <xdr:cNvPr id="324" name="直線コネクタ 323"/>
        <xdr:cNvCxnSpPr/>
      </xdr:nvCxnSpPr>
      <xdr:spPr>
        <a:xfrm flipV="1">
          <a:off x="7861300" y="14608411"/>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25"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26"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27" name="n_3aveValue【公営住宅】&#10;一人当たり面積"/>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123879</xdr:rowOff>
    </xdr:from>
    <xdr:ext cx="469744" cy="259045"/>
    <xdr:sp macro="" textlink="">
      <xdr:nvSpPr>
        <xdr:cNvPr id="328" name="n_1mainValue【公営住宅】&#10;一人当たり面積"/>
        <xdr:cNvSpPr txBox="1"/>
      </xdr:nvSpPr>
      <xdr:spPr>
        <a:xfrm>
          <a:off x="9391727" y="1435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102488</xdr:rowOff>
    </xdr:from>
    <xdr:ext cx="469744" cy="259045"/>
    <xdr:sp macro="" textlink="">
      <xdr:nvSpPr>
        <xdr:cNvPr id="329" name="n_2mainValue【公営住宅】&#10;一人当たり面積"/>
        <xdr:cNvSpPr txBox="1"/>
      </xdr:nvSpPr>
      <xdr:spPr>
        <a:xfrm>
          <a:off x="8515427" y="1433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148045</xdr:rowOff>
    </xdr:from>
    <xdr:ext cx="469744" cy="259045"/>
    <xdr:sp macro="" textlink="">
      <xdr:nvSpPr>
        <xdr:cNvPr id="330" name="n_3mainValue【公営住宅】&#10;一人当たり面積"/>
        <xdr:cNvSpPr txBox="1"/>
      </xdr:nvSpPr>
      <xdr:spPr>
        <a:xfrm>
          <a:off x="7626427" y="1437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56" name="直線コネクタ 355"/>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57"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58" name="直線コネクタ 35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9"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0" name="直線コネクタ 35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61"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62" name="フローチャート: 判断 361"/>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63" name="フローチャート: 判断 362"/>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64" name="フローチャート: 判断 363"/>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65" name="フローチャート: 判断 364"/>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59689</xdr:rowOff>
    </xdr:from>
    <xdr:to>
      <xdr:col>20</xdr:col>
      <xdr:colOff>38100</xdr:colOff>
      <xdr:row>104</xdr:row>
      <xdr:rowOff>161289</xdr:rowOff>
    </xdr:to>
    <xdr:sp macro="" textlink="">
      <xdr:nvSpPr>
        <xdr:cNvPr id="371" name="楕円 370"/>
        <xdr:cNvSpPr/>
      </xdr:nvSpPr>
      <xdr:spPr>
        <a:xfrm>
          <a:off x="3746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372" name="楕円 371"/>
        <xdr:cNvSpPr/>
      </xdr:nvSpPr>
      <xdr:spPr>
        <a:xfrm>
          <a:off x="2857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110489</xdr:rowOff>
    </xdr:from>
    <xdr:to>
      <xdr:col>19</xdr:col>
      <xdr:colOff>177800</xdr:colOff>
      <xdr:row>104</xdr:row>
      <xdr:rowOff>141514</xdr:rowOff>
    </xdr:to>
    <xdr:cxnSp macro="">
      <xdr:nvCxnSpPr>
        <xdr:cNvPr id="373" name="直線コネクタ 372"/>
        <xdr:cNvCxnSpPr/>
      </xdr:nvCxnSpPr>
      <xdr:spPr>
        <a:xfrm flipV="1">
          <a:off x="2908300" y="179412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111942</xdr:rowOff>
    </xdr:from>
    <xdr:to>
      <xdr:col>10</xdr:col>
      <xdr:colOff>165100</xdr:colOff>
      <xdr:row>105</xdr:row>
      <xdr:rowOff>42092</xdr:rowOff>
    </xdr:to>
    <xdr:sp macro="" textlink="">
      <xdr:nvSpPr>
        <xdr:cNvPr id="374" name="楕円 373"/>
        <xdr:cNvSpPr/>
      </xdr:nvSpPr>
      <xdr:spPr>
        <a:xfrm>
          <a:off x="1968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141514</xdr:rowOff>
    </xdr:from>
    <xdr:to>
      <xdr:col>15</xdr:col>
      <xdr:colOff>50800</xdr:colOff>
      <xdr:row>104</xdr:row>
      <xdr:rowOff>162742</xdr:rowOff>
    </xdr:to>
    <xdr:cxnSp macro="">
      <xdr:nvCxnSpPr>
        <xdr:cNvPr id="375" name="直線コネクタ 374"/>
        <xdr:cNvCxnSpPr/>
      </xdr:nvCxnSpPr>
      <xdr:spPr>
        <a:xfrm flipV="1">
          <a:off x="2019300" y="1797231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76" name="n_1aveValue【港湾・漁港】&#10;有形固定資産減価償却率"/>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77" name="n_2ave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78"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152416</xdr:rowOff>
    </xdr:from>
    <xdr:ext cx="405111" cy="259045"/>
    <xdr:sp macro="" textlink="">
      <xdr:nvSpPr>
        <xdr:cNvPr id="379" name="n_1mainValue【港湾・漁港】&#10;有形固定資産減価償却率"/>
        <xdr:cNvSpPr txBox="1"/>
      </xdr:nvSpPr>
      <xdr:spPr>
        <a:xfrm>
          <a:off x="3582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380" name="n_2mainValue【港湾・漁港】&#10;有形固定資産減価償却率"/>
        <xdr:cNvSpPr txBox="1"/>
      </xdr:nvSpPr>
      <xdr:spPr>
        <a:xfrm>
          <a:off x="2705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33219</xdr:rowOff>
    </xdr:from>
    <xdr:ext cx="405111" cy="259045"/>
    <xdr:sp macro="" textlink="">
      <xdr:nvSpPr>
        <xdr:cNvPr id="381" name="n_3mainValue【港湾・漁港】&#10;有形固定資産減価償却率"/>
        <xdr:cNvSpPr txBox="1"/>
      </xdr:nvSpPr>
      <xdr:spPr>
        <a:xfrm>
          <a:off x="1816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2" name="直線コネクタ 39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3" name="テキスト ボックス 39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4" name="直線コネクタ 39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5" name="テキスト ボックス 39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6" name="直線コネクタ 39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7" name="テキスト ボックス 39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8" name="直線コネクタ 39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9" name="テキスト ボックス 39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1" name="テキスト ボックス 40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03" name="直線コネクタ 402"/>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0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05" name="直線コネクタ 40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06"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07" name="直線コネクタ 406"/>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8351</xdr:rowOff>
    </xdr:from>
    <xdr:ext cx="599010" cy="259045"/>
    <xdr:sp macro="" textlink="">
      <xdr:nvSpPr>
        <xdr:cNvPr id="408" name="【港湾・漁港】&#10;一人当たり有形固定資産（償却資産）額平均値テキスト"/>
        <xdr:cNvSpPr txBox="1"/>
      </xdr:nvSpPr>
      <xdr:spPr>
        <a:xfrm>
          <a:off x="10515600" y="1835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09" name="フローチャート: 判断 408"/>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10" name="フローチャート: 判断 409"/>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11" name="フローチャート: 判断 410"/>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12" name="フローチャート: 判断 411"/>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112742</xdr:rowOff>
    </xdr:from>
    <xdr:to>
      <xdr:col>50</xdr:col>
      <xdr:colOff>165100</xdr:colOff>
      <xdr:row>106</xdr:row>
      <xdr:rowOff>42892</xdr:rowOff>
    </xdr:to>
    <xdr:sp macro="" textlink="">
      <xdr:nvSpPr>
        <xdr:cNvPr id="418" name="楕円 417"/>
        <xdr:cNvSpPr/>
      </xdr:nvSpPr>
      <xdr:spPr>
        <a:xfrm>
          <a:off x="9588500" y="181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98273</xdr:rowOff>
    </xdr:from>
    <xdr:to>
      <xdr:col>46</xdr:col>
      <xdr:colOff>38100</xdr:colOff>
      <xdr:row>106</xdr:row>
      <xdr:rowOff>28423</xdr:rowOff>
    </xdr:to>
    <xdr:sp macro="" textlink="">
      <xdr:nvSpPr>
        <xdr:cNvPr id="419" name="楕円 418"/>
        <xdr:cNvSpPr/>
      </xdr:nvSpPr>
      <xdr:spPr>
        <a:xfrm>
          <a:off x="8699500" y="181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149073</xdr:rowOff>
    </xdr:from>
    <xdr:to>
      <xdr:col>50</xdr:col>
      <xdr:colOff>114300</xdr:colOff>
      <xdr:row>105</xdr:row>
      <xdr:rowOff>163542</xdr:rowOff>
    </xdr:to>
    <xdr:cxnSp macro="">
      <xdr:nvCxnSpPr>
        <xdr:cNvPr id="420" name="直線コネクタ 419"/>
        <xdr:cNvCxnSpPr/>
      </xdr:nvCxnSpPr>
      <xdr:spPr>
        <a:xfrm>
          <a:off x="8750300" y="18151323"/>
          <a:ext cx="889000" cy="1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112613</xdr:rowOff>
    </xdr:from>
    <xdr:to>
      <xdr:col>41</xdr:col>
      <xdr:colOff>101600</xdr:colOff>
      <xdr:row>106</xdr:row>
      <xdr:rowOff>42763</xdr:rowOff>
    </xdr:to>
    <xdr:sp macro="" textlink="">
      <xdr:nvSpPr>
        <xdr:cNvPr id="421" name="楕円 420"/>
        <xdr:cNvSpPr/>
      </xdr:nvSpPr>
      <xdr:spPr>
        <a:xfrm>
          <a:off x="7810500" y="181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149073</xdr:rowOff>
    </xdr:from>
    <xdr:to>
      <xdr:col>45</xdr:col>
      <xdr:colOff>177800</xdr:colOff>
      <xdr:row>105</xdr:row>
      <xdr:rowOff>163413</xdr:rowOff>
    </xdr:to>
    <xdr:cxnSp macro="">
      <xdr:nvCxnSpPr>
        <xdr:cNvPr id="422" name="直線コネクタ 421"/>
        <xdr:cNvCxnSpPr/>
      </xdr:nvCxnSpPr>
      <xdr:spPr>
        <a:xfrm flipV="1">
          <a:off x="7861300" y="18151323"/>
          <a:ext cx="889000" cy="1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143950</xdr:rowOff>
    </xdr:from>
    <xdr:ext cx="599010" cy="259045"/>
    <xdr:sp macro="" textlink="">
      <xdr:nvSpPr>
        <xdr:cNvPr id="423" name="n_1aveValue【港湾・漁港】&#10;一人当たり有形固定資産（償却資産）額"/>
        <xdr:cNvSpPr txBox="1"/>
      </xdr:nvSpPr>
      <xdr:spPr>
        <a:xfrm>
          <a:off x="93270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144566</xdr:rowOff>
    </xdr:from>
    <xdr:ext cx="599010" cy="259045"/>
    <xdr:sp macro="" textlink="">
      <xdr:nvSpPr>
        <xdr:cNvPr id="424" name="n_2aveValue【港湾・漁港】&#10;一人当たり有形固定資産（償却資産）額"/>
        <xdr:cNvSpPr txBox="1"/>
      </xdr:nvSpPr>
      <xdr:spPr>
        <a:xfrm>
          <a:off x="8450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11555</xdr:rowOff>
    </xdr:from>
    <xdr:ext cx="599010" cy="259045"/>
    <xdr:sp macro="" textlink="">
      <xdr:nvSpPr>
        <xdr:cNvPr id="425" name="n_3aveValue【港湾・漁港】&#10;一人当たり有形固定資産（償却資産）額"/>
        <xdr:cNvSpPr txBox="1"/>
      </xdr:nvSpPr>
      <xdr:spPr>
        <a:xfrm>
          <a:off x="7561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59419</xdr:rowOff>
    </xdr:from>
    <xdr:ext cx="599010" cy="259045"/>
    <xdr:sp macro="" textlink="">
      <xdr:nvSpPr>
        <xdr:cNvPr id="426" name="n_1mainValue【港湾・漁港】&#10;一人当たり有形固定資産（償却資産）額"/>
        <xdr:cNvSpPr txBox="1"/>
      </xdr:nvSpPr>
      <xdr:spPr>
        <a:xfrm>
          <a:off x="9327095" y="1789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44950</xdr:rowOff>
    </xdr:from>
    <xdr:ext cx="599010" cy="259045"/>
    <xdr:sp macro="" textlink="">
      <xdr:nvSpPr>
        <xdr:cNvPr id="427" name="n_2mainValue【港湾・漁港】&#10;一人当たり有形固定資産（償却資産）額"/>
        <xdr:cNvSpPr txBox="1"/>
      </xdr:nvSpPr>
      <xdr:spPr>
        <a:xfrm>
          <a:off x="8450795" y="1787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59290</xdr:rowOff>
    </xdr:from>
    <xdr:ext cx="599010" cy="259045"/>
    <xdr:sp macro="" textlink="">
      <xdr:nvSpPr>
        <xdr:cNvPr id="428" name="n_3mainValue【港湾・漁港】&#10;一人当たり有形固定資産（償却資産）額"/>
        <xdr:cNvSpPr txBox="1"/>
      </xdr:nvSpPr>
      <xdr:spPr>
        <a:xfrm>
          <a:off x="7561795" y="1789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54" name="直線コネクタ 453"/>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55"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56" name="直線コネクタ 455"/>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59"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60" name="フローチャート: 判断 459"/>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61" name="フローチャート: 判断 46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62" name="フローチャート: 判断 461"/>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63" name="フローチャート: 判断 462"/>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144599</xdr:rowOff>
    </xdr:from>
    <xdr:to>
      <xdr:col>81</xdr:col>
      <xdr:colOff>101600</xdr:colOff>
      <xdr:row>36</xdr:row>
      <xdr:rowOff>74749</xdr:rowOff>
    </xdr:to>
    <xdr:sp macro="" textlink="">
      <xdr:nvSpPr>
        <xdr:cNvPr id="469" name="楕円 468"/>
        <xdr:cNvSpPr/>
      </xdr:nvSpPr>
      <xdr:spPr>
        <a:xfrm>
          <a:off x="15430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111942</xdr:rowOff>
    </xdr:from>
    <xdr:to>
      <xdr:col>76</xdr:col>
      <xdr:colOff>165100</xdr:colOff>
      <xdr:row>36</xdr:row>
      <xdr:rowOff>42092</xdr:rowOff>
    </xdr:to>
    <xdr:sp macro="" textlink="">
      <xdr:nvSpPr>
        <xdr:cNvPr id="470" name="楕円 469"/>
        <xdr:cNvSpPr/>
      </xdr:nvSpPr>
      <xdr:spPr>
        <a:xfrm>
          <a:off x="14541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162742</xdr:rowOff>
    </xdr:from>
    <xdr:to>
      <xdr:col>81</xdr:col>
      <xdr:colOff>50800</xdr:colOff>
      <xdr:row>36</xdr:row>
      <xdr:rowOff>23949</xdr:rowOff>
    </xdr:to>
    <xdr:cxnSp macro="">
      <xdr:nvCxnSpPr>
        <xdr:cNvPr id="471" name="直線コネクタ 470"/>
        <xdr:cNvCxnSpPr/>
      </xdr:nvCxnSpPr>
      <xdr:spPr>
        <a:xfrm>
          <a:off x="14592300" y="61634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macro="" textlink="">
      <xdr:nvSpPr>
        <xdr:cNvPr id="472" name="楕円 471"/>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162742</xdr:rowOff>
    </xdr:from>
    <xdr:to>
      <xdr:col>76</xdr:col>
      <xdr:colOff>114300</xdr:colOff>
      <xdr:row>36</xdr:row>
      <xdr:rowOff>105592</xdr:rowOff>
    </xdr:to>
    <xdr:cxnSp macro="">
      <xdr:nvCxnSpPr>
        <xdr:cNvPr id="473" name="直線コネクタ 472"/>
        <xdr:cNvCxnSpPr/>
      </xdr:nvCxnSpPr>
      <xdr:spPr>
        <a:xfrm flipV="1">
          <a:off x="13703300" y="61634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74"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5"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76"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91276</xdr:rowOff>
    </xdr:from>
    <xdr:ext cx="405111" cy="259045"/>
    <xdr:sp macro="" textlink="">
      <xdr:nvSpPr>
        <xdr:cNvPr id="477" name="n_1mainValue【認定こども園・幼稚園・保育所】&#10;有形固定資産減価償却率"/>
        <xdr:cNvSpPr txBox="1"/>
      </xdr:nvSpPr>
      <xdr:spPr>
        <a:xfrm>
          <a:off x="152660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58619</xdr:rowOff>
    </xdr:from>
    <xdr:ext cx="405111" cy="259045"/>
    <xdr:sp macro="" textlink="">
      <xdr:nvSpPr>
        <xdr:cNvPr id="478" name="n_2mainValue【認定こども園・幼稚園・保育所】&#10;有形固定資産減価償却率"/>
        <xdr:cNvSpPr txBox="1"/>
      </xdr:nvSpPr>
      <xdr:spPr>
        <a:xfrm>
          <a:off x="14389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1469</xdr:rowOff>
    </xdr:from>
    <xdr:ext cx="405111" cy="259045"/>
    <xdr:sp macro="" textlink="">
      <xdr:nvSpPr>
        <xdr:cNvPr id="479" name="n_3mainValue【認定こども園・幼稚園・保育所】&#10;有形固定資産減価償却率"/>
        <xdr:cNvSpPr txBox="1"/>
      </xdr:nvSpPr>
      <xdr:spPr>
        <a:xfrm>
          <a:off x="13500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1" name="テキスト ボックス 49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3" name="テキスト ボックス 49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5" name="テキスト ボックス 49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7" name="テキスト ボックス 49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9" name="テキスト ボックス 4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01" name="直線コネクタ 500"/>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02"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03" name="直線コネクタ 502"/>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04"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05" name="直線コネクタ 504"/>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06"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07" name="フローチャート: 判断 506"/>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08" name="フローチャート: 判断 507"/>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09" name="フローチャート: 判断 508"/>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10" name="フローチャート: 判断 509"/>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130556</xdr:rowOff>
    </xdr:from>
    <xdr:to>
      <xdr:col>112</xdr:col>
      <xdr:colOff>38100</xdr:colOff>
      <xdr:row>41</xdr:row>
      <xdr:rowOff>60706</xdr:rowOff>
    </xdr:to>
    <xdr:sp macro="" textlink="">
      <xdr:nvSpPr>
        <xdr:cNvPr id="516" name="楕円 515"/>
        <xdr:cNvSpPr/>
      </xdr:nvSpPr>
      <xdr:spPr>
        <a:xfrm>
          <a:off x="21272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39116</xdr:rowOff>
    </xdr:from>
    <xdr:to>
      <xdr:col>107</xdr:col>
      <xdr:colOff>101600</xdr:colOff>
      <xdr:row>40</xdr:row>
      <xdr:rowOff>140716</xdr:rowOff>
    </xdr:to>
    <xdr:sp macro="" textlink="">
      <xdr:nvSpPr>
        <xdr:cNvPr id="517" name="楕円 516"/>
        <xdr:cNvSpPr/>
      </xdr:nvSpPr>
      <xdr:spPr>
        <a:xfrm>
          <a:off x="20383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89916</xdr:rowOff>
    </xdr:from>
    <xdr:to>
      <xdr:col>111</xdr:col>
      <xdr:colOff>177800</xdr:colOff>
      <xdr:row>41</xdr:row>
      <xdr:rowOff>9906</xdr:rowOff>
    </xdr:to>
    <xdr:cxnSp macro="">
      <xdr:nvCxnSpPr>
        <xdr:cNvPr id="518" name="直線コネクタ 517"/>
        <xdr:cNvCxnSpPr/>
      </xdr:nvCxnSpPr>
      <xdr:spPr>
        <a:xfrm>
          <a:off x="20434300" y="69479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36830</xdr:rowOff>
    </xdr:from>
    <xdr:to>
      <xdr:col>102</xdr:col>
      <xdr:colOff>165100</xdr:colOff>
      <xdr:row>40</xdr:row>
      <xdr:rowOff>138430</xdr:rowOff>
    </xdr:to>
    <xdr:sp macro="" textlink="">
      <xdr:nvSpPr>
        <xdr:cNvPr id="519" name="楕円 518"/>
        <xdr:cNvSpPr/>
      </xdr:nvSpPr>
      <xdr:spPr>
        <a:xfrm>
          <a:off x="19494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87630</xdr:rowOff>
    </xdr:from>
    <xdr:to>
      <xdr:col>107</xdr:col>
      <xdr:colOff>50800</xdr:colOff>
      <xdr:row>40</xdr:row>
      <xdr:rowOff>89916</xdr:rowOff>
    </xdr:to>
    <xdr:cxnSp macro="">
      <xdr:nvCxnSpPr>
        <xdr:cNvPr id="520" name="直線コネクタ 519"/>
        <xdr:cNvCxnSpPr/>
      </xdr:nvCxnSpPr>
      <xdr:spPr>
        <a:xfrm>
          <a:off x="19545300" y="69456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521"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22"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23"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51833</xdr:rowOff>
    </xdr:from>
    <xdr:ext cx="469744" cy="259045"/>
    <xdr:sp macro="" textlink="">
      <xdr:nvSpPr>
        <xdr:cNvPr id="524" name="n_1mainValue【認定こども園・幼稚園・保育所】&#10;一人当たり面積"/>
        <xdr:cNvSpPr txBox="1"/>
      </xdr:nvSpPr>
      <xdr:spPr>
        <a:xfrm>
          <a:off x="210757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131843</xdr:rowOff>
    </xdr:from>
    <xdr:ext cx="469744" cy="259045"/>
    <xdr:sp macro="" textlink="">
      <xdr:nvSpPr>
        <xdr:cNvPr id="525" name="n_2mainValue【認定こども園・幼稚園・保育所】&#10;一人当たり面積"/>
        <xdr:cNvSpPr txBox="1"/>
      </xdr:nvSpPr>
      <xdr:spPr>
        <a:xfrm>
          <a:off x="20199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129557</xdr:rowOff>
    </xdr:from>
    <xdr:ext cx="469744" cy="259045"/>
    <xdr:sp macro="" textlink="">
      <xdr:nvSpPr>
        <xdr:cNvPr id="526" name="n_3mainValue【認定こども園・幼稚園・保育所】&#10;一人当たり面積"/>
        <xdr:cNvSpPr txBox="1"/>
      </xdr:nvSpPr>
      <xdr:spPr>
        <a:xfrm>
          <a:off x="19310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7" name="テキスト ボックス 5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8" name="直線コネクタ 5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9" name="テキスト ボックス 5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0" name="直線コネクタ 5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1" name="テキスト ボックス 5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2" name="直線コネクタ 5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3" name="テキスト ボックス 5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4" name="直線コネクタ 5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5" name="テキスト ボックス 5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6" name="直線コネクタ 5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7" name="テキスト ボックス 54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51" name="直線コネクタ 55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5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53" name="直線コネクタ 55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5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55" name="直線コネクタ 55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5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57" name="フローチャート: 判断 55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58" name="フローチャート: 判断 55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59" name="フローチャート: 判断 55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60" name="フローチャート: 判断 55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133985</xdr:rowOff>
    </xdr:from>
    <xdr:to>
      <xdr:col>81</xdr:col>
      <xdr:colOff>101600</xdr:colOff>
      <xdr:row>61</xdr:row>
      <xdr:rowOff>64135</xdr:rowOff>
    </xdr:to>
    <xdr:sp macro="" textlink="">
      <xdr:nvSpPr>
        <xdr:cNvPr id="566" name="楕円 565"/>
        <xdr:cNvSpPr/>
      </xdr:nvSpPr>
      <xdr:spPr>
        <a:xfrm>
          <a:off x="15430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156845</xdr:rowOff>
    </xdr:from>
    <xdr:to>
      <xdr:col>76</xdr:col>
      <xdr:colOff>165100</xdr:colOff>
      <xdr:row>61</xdr:row>
      <xdr:rowOff>86995</xdr:rowOff>
    </xdr:to>
    <xdr:sp macro="" textlink="">
      <xdr:nvSpPr>
        <xdr:cNvPr id="567" name="楕円 566"/>
        <xdr:cNvSpPr/>
      </xdr:nvSpPr>
      <xdr:spPr>
        <a:xfrm>
          <a:off x="14541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xdr:rowOff>
    </xdr:from>
    <xdr:to>
      <xdr:col>81</xdr:col>
      <xdr:colOff>50800</xdr:colOff>
      <xdr:row>61</xdr:row>
      <xdr:rowOff>36195</xdr:rowOff>
    </xdr:to>
    <xdr:cxnSp macro="">
      <xdr:nvCxnSpPr>
        <xdr:cNvPr id="568" name="直線コネクタ 567"/>
        <xdr:cNvCxnSpPr/>
      </xdr:nvCxnSpPr>
      <xdr:spPr>
        <a:xfrm flipV="1">
          <a:off x="14592300" y="104717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120650</xdr:rowOff>
    </xdr:from>
    <xdr:to>
      <xdr:col>72</xdr:col>
      <xdr:colOff>38100</xdr:colOff>
      <xdr:row>62</xdr:row>
      <xdr:rowOff>50800</xdr:rowOff>
    </xdr:to>
    <xdr:sp macro="" textlink="">
      <xdr:nvSpPr>
        <xdr:cNvPr id="569" name="楕円 568"/>
        <xdr:cNvSpPr/>
      </xdr:nvSpPr>
      <xdr:spPr>
        <a:xfrm>
          <a:off x="1365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36195</xdr:rowOff>
    </xdr:from>
    <xdr:to>
      <xdr:col>76</xdr:col>
      <xdr:colOff>114300</xdr:colOff>
      <xdr:row>62</xdr:row>
      <xdr:rowOff>0</xdr:rowOff>
    </xdr:to>
    <xdr:cxnSp macro="">
      <xdr:nvCxnSpPr>
        <xdr:cNvPr id="570" name="直線コネクタ 569"/>
        <xdr:cNvCxnSpPr/>
      </xdr:nvCxnSpPr>
      <xdr:spPr>
        <a:xfrm flipV="1">
          <a:off x="13703300" y="1049464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71"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72"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73"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55262</xdr:rowOff>
    </xdr:from>
    <xdr:ext cx="405111" cy="259045"/>
    <xdr:sp macro="" textlink="">
      <xdr:nvSpPr>
        <xdr:cNvPr id="574" name="n_1mainValue【学校施設】&#10;有形固定資産減価償却率"/>
        <xdr:cNvSpPr txBox="1"/>
      </xdr:nvSpPr>
      <xdr:spPr>
        <a:xfrm>
          <a:off x="152660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78122</xdr:rowOff>
    </xdr:from>
    <xdr:ext cx="405111" cy="259045"/>
    <xdr:sp macro="" textlink="">
      <xdr:nvSpPr>
        <xdr:cNvPr id="575" name="n_2mainValue【学校施設】&#10;有形固定資産減価償却率"/>
        <xdr:cNvSpPr txBox="1"/>
      </xdr:nvSpPr>
      <xdr:spPr>
        <a:xfrm>
          <a:off x="14389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41927</xdr:rowOff>
    </xdr:from>
    <xdr:ext cx="405111" cy="259045"/>
    <xdr:sp macro="" textlink="">
      <xdr:nvSpPr>
        <xdr:cNvPr id="576" name="n_3mainValue【学校施設】&#10;有形固定資産減価償却率"/>
        <xdr:cNvSpPr txBox="1"/>
      </xdr:nvSpPr>
      <xdr:spPr>
        <a:xfrm>
          <a:off x="13500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7" name="直線コネクタ 5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8" name="テキスト ボックス 5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9" name="直線コネクタ 5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90" name="テキスト ボックス 589"/>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1" name="直線コネクタ 5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92" name="テキスト ボックス 591"/>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3" name="直線コネクタ 5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94" name="テキスト ボックス 593"/>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98" name="直線コネクタ 597"/>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99"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00" name="直線コネクタ 599"/>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01"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02" name="直線コネクタ 601"/>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03"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04" name="フローチャート: 判断 603"/>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05" name="フローチャート: 判断 604"/>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06" name="フローチャート: 判断 605"/>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07" name="フローチャート: 判断 606"/>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155397</xdr:rowOff>
    </xdr:from>
    <xdr:to>
      <xdr:col>112</xdr:col>
      <xdr:colOff>38100</xdr:colOff>
      <xdr:row>63</xdr:row>
      <xdr:rowOff>85547</xdr:rowOff>
    </xdr:to>
    <xdr:sp macro="" textlink="">
      <xdr:nvSpPr>
        <xdr:cNvPr id="613" name="楕円 612"/>
        <xdr:cNvSpPr/>
      </xdr:nvSpPr>
      <xdr:spPr>
        <a:xfrm>
          <a:off x="21272500" y="107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99436</xdr:rowOff>
    </xdr:from>
    <xdr:to>
      <xdr:col>107</xdr:col>
      <xdr:colOff>101600</xdr:colOff>
      <xdr:row>63</xdr:row>
      <xdr:rowOff>29586</xdr:rowOff>
    </xdr:to>
    <xdr:sp macro="" textlink="">
      <xdr:nvSpPr>
        <xdr:cNvPr id="614" name="楕円 613"/>
        <xdr:cNvSpPr/>
      </xdr:nvSpPr>
      <xdr:spPr>
        <a:xfrm>
          <a:off x="20383500" y="107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150236</xdr:rowOff>
    </xdr:from>
    <xdr:to>
      <xdr:col>111</xdr:col>
      <xdr:colOff>177800</xdr:colOff>
      <xdr:row>63</xdr:row>
      <xdr:rowOff>34747</xdr:rowOff>
    </xdr:to>
    <xdr:cxnSp macro="">
      <xdr:nvCxnSpPr>
        <xdr:cNvPr id="615" name="直線コネクタ 614"/>
        <xdr:cNvCxnSpPr/>
      </xdr:nvCxnSpPr>
      <xdr:spPr>
        <a:xfrm>
          <a:off x="20434300" y="10780136"/>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163855</xdr:rowOff>
    </xdr:from>
    <xdr:to>
      <xdr:col>102</xdr:col>
      <xdr:colOff>165100</xdr:colOff>
      <xdr:row>63</xdr:row>
      <xdr:rowOff>94005</xdr:rowOff>
    </xdr:to>
    <xdr:sp macro="" textlink="">
      <xdr:nvSpPr>
        <xdr:cNvPr id="616" name="楕円 615"/>
        <xdr:cNvSpPr/>
      </xdr:nvSpPr>
      <xdr:spPr>
        <a:xfrm>
          <a:off x="19494500" y="107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150236</xdr:rowOff>
    </xdr:from>
    <xdr:to>
      <xdr:col>107</xdr:col>
      <xdr:colOff>50800</xdr:colOff>
      <xdr:row>63</xdr:row>
      <xdr:rowOff>43205</xdr:rowOff>
    </xdr:to>
    <xdr:cxnSp macro="">
      <xdr:nvCxnSpPr>
        <xdr:cNvPr id="617" name="直線コネクタ 616"/>
        <xdr:cNvCxnSpPr/>
      </xdr:nvCxnSpPr>
      <xdr:spPr>
        <a:xfrm flipV="1">
          <a:off x="19545300" y="10780136"/>
          <a:ext cx="889000" cy="6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18"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19"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620"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102074</xdr:rowOff>
    </xdr:from>
    <xdr:ext cx="469744" cy="259045"/>
    <xdr:sp macro="" textlink="">
      <xdr:nvSpPr>
        <xdr:cNvPr id="621" name="n_1mainValue【学校施設】&#10;一人当たり面積"/>
        <xdr:cNvSpPr txBox="1"/>
      </xdr:nvSpPr>
      <xdr:spPr>
        <a:xfrm>
          <a:off x="21075727" y="1056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46113</xdr:rowOff>
    </xdr:from>
    <xdr:ext cx="469744" cy="259045"/>
    <xdr:sp macro="" textlink="">
      <xdr:nvSpPr>
        <xdr:cNvPr id="622" name="n_2mainValue【学校施設】&#10;一人当たり面積"/>
        <xdr:cNvSpPr txBox="1"/>
      </xdr:nvSpPr>
      <xdr:spPr>
        <a:xfrm>
          <a:off x="20199427" y="1050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110532</xdr:rowOff>
    </xdr:from>
    <xdr:ext cx="469744" cy="259045"/>
    <xdr:sp macro="" textlink="">
      <xdr:nvSpPr>
        <xdr:cNvPr id="623" name="n_3mainValue【学校施設】&#10;一人当たり面積"/>
        <xdr:cNvSpPr txBox="1"/>
      </xdr:nvSpPr>
      <xdr:spPr>
        <a:xfrm>
          <a:off x="19310427" y="105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49" name="直線コネクタ 648"/>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50"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51" name="直線コネクタ 650"/>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3" name="直線コネクタ 6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54"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55" name="フローチャート: 判断 654"/>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56" name="フローチャート: 判断 655"/>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57" name="フローチャート: 判断 656"/>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58" name="フローチャート: 判断 657"/>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664" name="楕円 663"/>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665" name="楕円 664"/>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666" name="直線コネクタ 665"/>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667" name="楕円 666"/>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78921</xdr:rowOff>
    </xdr:to>
    <xdr:cxnSp macro="">
      <xdr:nvCxnSpPr>
        <xdr:cNvPr id="668" name="直線コネクタ 667"/>
        <xdr:cNvCxnSpPr/>
      </xdr:nvCxnSpPr>
      <xdr:spPr>
        <a:xfrm>
          <a:off x="13703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69"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70"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71"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672"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673"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674" name="n_3mainValue【児童館】&#10;有形固定資産減価償却率"/>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00" name="直線コネクタ 699"/>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01"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02" name="直線コネクタ 701"/>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03"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04" name="直線コネクタ 70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05"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07" name="フローチャート: 判断 706"/>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08" name="フローチャート: 判断 707"/>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09" name="フローチャート: 判断 708"/>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715" name="楕円 714"/>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19957</xdr:rowOff>
    </xdr:from>
    <xdr:to>
      <xdr:col>107</xdr:col>
      <xdr:colOff>101600</xdr:colOff>
      <xdr:row>86</xdr:row>
      <xdr:rowOff>121557</xdr:rowOff>
    </xdr:to>
    <xdr:sp macro="" textlink="">
      <xdr:nvSpPr>
        <xdr:cNvPr id="716" name="楕円 715"/>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717" name="直線コネクタ 716"/>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718" name="楕円 717"/>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70757</xdr:rowOff>
    </xdr:from>
    <xdr:to>
      <xdr:col>107</xdr:col>
      <xdr:colOff>50800</xdr:colOff>
      <xdr:row>86</xdr:row>
      <xdr:rowOff>70757</xdr:rowOff>
    </xdr:to>
    <xdr:cxnSp macro="">
      <xdr:nvCxnSpPr>
        <xdr:cNvPr id="719" name="直線コネクタ 718"/>
        <xdr:cNvCxnSpPr/>
      </xdr:nvCxnSpPr>
      <xdr:spPr>
        <a:xfrm>
          <a:off x="19545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20"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21"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22"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723"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724" name="n_2mainValue【児童館】&#10;一人当たり面積"/>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725" name="n_3mainValue【児童館】&#10;一人当たり面積"/>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6" name="直線コネクタ 7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7" name="テキスト ボックス 73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8" name="直線コネクタ 7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9" name="テキスト ボックス 7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0" name="直線コネクタ 7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1" name="テキスト ボックス 7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2" name="直線コネクタ 7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3" name="テキスト ボックス 7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4" name="直線コネクタ 7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5" name="テキスト ボックス 7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6" name="直線コネクタ 7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7" name="テキスト ボックス 74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9" name="テキスト ボックス 7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51" name="直線コネクタ 750"/>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2"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3" name="直線コネクタ 75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5" name="直線コネクタ 75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56"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57" name="フローチャート: 判断 756"/>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58" name="フローチャート: 判断 757"/>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59" name="フローチャート: 判断 758"/>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60" name="フローチャート: 判断 759"/>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58057</xdr:rowOff>
    </xdr:from>
    <xdr:to>
      <xdr:col>81</xdr:col>
      <xdr:colOff>101600</xdr:colOff>
      <xdr:row>105</xdr:row>
      <xdr:rowOff>159657</xdr:rowOff>
    </xdr:to>
    <xdr:sp macro="" textlink="">
      <xdr:nvSpPr>
        <xdr:cNvPr id="766" name="楕円 765"/>
        <xdr:cNvSpPr/>
      </xdr:nvSpPr>
      <xdr:spPr>
        <a:xfrm>
          <a:off x="15430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46627</xdr:rowOff>
    </xdr:from>
    <xdr:to>
      <xdr:col>76</xdr:col>
      <xdr:colOff>165100</xdr:colOff>
      <xdr:row>106</xdr:row>
      <xdr:rowOff>148227</xdr:rowOff>
    </xdr:to>
    <xdr:sp macro="" textlink="">
      <xdr:nvSpPr>
        <xdr:cNvPr id="767" name="楕円 766"/>
        <xdr:cNvSpPr/>
      </xdr:nvSpPr>
      <xdr:spPr>
        <a:xfrm>
          <a:off x="14541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108857</xdr:rowOff>
    </xdr:from>
    <xdr:to>
      <xdr:col>81</xdr:col>
      <xdr:colOff>50800</xdr:colOff>
      <xdr:row>106</xdr:row>
      <xdr:rowOff>97427</xdr:rowOff>
    </xdr:to>
    <xdr:cxnSp macro="">
      <xdr:nvCxnSpPr>
        <xdr:cNvPr id="768" name="直線コネクタ 767"/>
        <xdr:cNvCxnSpPr/>
      </xdr:nvCxnSpPr>
      <xdr:spPr>
        <a:xfrm flipV="1">
          <a:off x="14592300" y="18111107"/>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17236</xdr:rowOff>
    </xdr:from>
    <xdr:to>
      <xdr:col>72</xdr:col>
      <xdr:colOff>38100</xdr:colOff>
      <xdr:row>105</xdr:row>
      <xdr:rowOff>118836</xdr:rowOff>
    </xdr:to>
    <xdr:sp macro="" textlink="">
      <xdr:nvSpPr>
        <xdr:cNvPr id="769" name="楕円 768"/>
        <xdr:cNvSpPr/>
      </xdr:nvSpPr>
      <xdr:spPr>
        <a:xfrm>
          <a:off x="1365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68036</xdr:rowOff>
    </xdr:from>
    <xdr:to>
      <xdr:col>76</xdr:col>
      <xdr:colOff>114300</xdr:colOff>
      <xdr:row>106</xdr:row>
      <xdr:rowOff>97427</xdr:rowOff>
    </xdr:to>
    <xdr:cxnSp macro="">
      <xdr:nvCxnSpPr>
        <xdr:cNvPr id="770" name="直線コネクタ 769"/>
        <xdr:cNvCxnSpPr/>
      </xdr:nvCxnSpPr>
      <xdr:spPr>
        <a:xfrm>
          <a:off x="13703300" y="18070286"/>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771" name="n_1ave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772" name="n_2ave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773"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150784</xdr:rowOff>
    </xdr:from>
    <xdr:ext cx="405111" cy="259045"/>
    <xdr:sp macro="" textlink="">
      <xdr:nvSpPr>
        <xdr:cNvPr id="774" name="n_1mainValue【公民館】&#10;有形固定資産減価償却率"/>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139354</xdr:rowOff>
    </xdr:from>
    <xdr:ext cx="405111" cy="259045"/>
    <xdr:sp macro="" textlink="">
      <xdr:nvSpPr>
        <xdr:cNvPr id="775" name="n_2mainValue【公民館】&#10;有形固定資産減価償却率"/>
        <xdr:cNvSpPr txBox="1"/>
      </xdr:nvSpPr>
      <xdr:spPr>
        <a:xfrm>
          <a:off x="14389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109963</xdr:rowOff>
    </xdr:from>
    <xdr:ext cx="405111" cy="259045"/>
    <xdr:sp macro="" textlink="">
      <xdr:nvSpPr>
        <xdr:cNvPr id="776" name="n_3mainValue【公民館】&#10;有形固定資産減価償却率"/>
        <xdr:cNvSpPr txBox="1"/>
      </xdr:nvSpPr>
      <xdr:spPr>
        <a:xfrm>
          <a:off x="13500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02" name="直線コネクタ 801"/>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03"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04" name="直線コネクタ 803"/>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05"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06" name="直線コネクタ 805"/>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07"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08" name="フローチャート: 判断 80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09" name="フローチャート: 判断 808"/>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10" name="フローチャート: 判断 809"/>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11" name="フローチャート: 判断 810"/>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62956</xdr:rowOff>
    </xdr:from>
    <xdr:to>
      <xdr:col>112</xdr:col>
      <xdr:colOff>38100</xdr:colOff>
      <xdr:row>105</xdr:row>
      <xdr:rowOff>164556</xdr:rowOff>
    </xdr:to>
    <xdr:sp macro="" textlink="">
      <xdr:nvSpPr>
        <xdr:cNvPr id="817" name="楕円 816"/>
        <xdr:cNvSpPr/>
      </xdr:nvSpPr>
      <xdr:spPr>
        <a:xfrm>
          <a:off x="21272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18" name="楕円 817"/>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113756</xdr:rowOff>
    </xdr:from>
    <xdr:to>
      <xdr:col>111</xdr:col>
      <xdr:colOff>177800</xdr:colOff>
      <xdr:row>106</xdr:row>
      <xdr:rowOff>144780</xdr:rowOff>
    </xdr:to>
    <xdr:cxnSp macro="">
      <xdr:nvCxnSpPr>
        <xdr:cNvPr id="819" name="直線コネクタ 818"/>
        <xdr:cNvCxnSpPr/>
      </xdr:nvCxnSpPr>
      <xdr:spPr>
        <a:xfrm flipV="1">
          <a:off x="20434300" y="18116006"/>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121738</xdr:rowOff>
    </xdr:from>
    <xdr:to>
      <xdr:col>102</xdr:col>
      <xdr:colOff>165100</xdr:colOff>
      <xdr:row>104</xdr:row>
      <xdr:rowOff>51888</xdr:rowOff>
    </xdr:to>
    <xdr:sp macro="" textlink="">
      <xdr:nvSpPr>
        <xdr:cNvPr id="820" name="楕円 819"/>
        <xdr:cNvSpPr/>
      </xdr:nvSpPr>
      <xdr:spPr>
        <a:xfrm>
          <a:off x="19494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1088</xdr:rowOff>
    </xdr:from>
    <xdr:to>
      <xdr:col>107</xdr:col>
      <xdr:colOff>50800</xdr:colOff>
      <xdr:row>106</xdr:row>
      <xdr:rowOff>144780</xdr:rowOff>
    </xdr:to>
    <xdr:cxnSp macro="">
      <xdr:nvCxnSpPr>
        <xdr:cNvPr id="821" name="直線コネクタ 820"/>
        <xdr:cNvCxnSpPr/>
      </xdr:nvCxnSpPr>
      <xdr:spPr>
        <a:xfrm>
          <a:off x="19545300" y="17831888"/>
          <a:ext cx="889000" cy="48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822"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23"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824" name="n_3aveValue【公民館】&#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9633</xdr:rowOff>
    </xdr:from>
    <xdr:ext cx="469744" cy="259045"/>
    <xdr:sp macro="" textlink="">
      <xdr:nvSpPr>
        <xdr:cNvPr id="825" name="n_1mainValue【公民館】&#10;一人当たり面積"/>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26" name="n_2main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68415</xdr:rowOff>
    </xdr:from>
    <xdr:ext cx="469744" cy="259045"/>
    <xdr:sp macro="" textlink="">
      <xdr:nvSpPr>
        <xdr:cNvPr id="827" name="n_3mainValue【公民館】&#10;一人当たり面積"/>
        <xdr:cNvSpPr txBox="1"/>
      </xdr:nvSpPr>
      <xdr:spPr>
        <a:xfrm>
          <a:off x="193104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類似団体と比較して特に有形固定資産減価償却率が高くなっている施設は、認定こども園・幼稚園・保育所である。その要因については、保有する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施設が築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今後の利用児童数の動向等を考慮しつつ、整備計画を策定し、施設の耐震化や老朽化した施設の適切な維持保全に努めていく。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インフラ施設のうち、港湾・漁港の一人当たり有形固定資産（償却資産）額が類似団体平均を大きく上回るのは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港もの漁港を擁するためである。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児童館の有形固定資産減価償却率が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％となっているのは、当該施設が築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一人当たりの有形固定資産（償却資産）額が大きく減少しているのは、平成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日に新施設（公民館と図書館の複合施設）がオープンし、旧施設の除却を行ったためである。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今後は人口の将来見通しや更新費用等の増大などの課題を踏まえると、現在の維持管理のあり方を今後も継続していくことは困難と考えられることから、量的、質的な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適正化を図るとともに、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適切な維持管理に努めていく。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31,530
31,377
235.10
25,197,743
24,516,355
281,918
13,308,065
26,733,945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92727</xdr:rowOff>
    </xdr:from>
    <xdr:ext cx="405111" cy="259045"/>
    <xdr:sp macro="" textlink="">
      <xdr:nvSpPr>
        <xdr:cNvPr id="63"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156210</xdr:rowOff>
    </xdr:from>
    <xdr:to>
      <xdr:col>15</xdr:col>
      <xdr:colOff>101600</xdr:colOff>
      <xdr:row>39</xdr:row>
      <xdr:rowOff>86360</xdr:rowOff>
    </xdr:to>
    <xdr:sp macro="" textlink="">
      <xdr:nvSpPr>
        <xdr:cNvPr id="64" name="フローチャート: 判断 63"/>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102887</xdr:rowOff>
    </xdr:from>
    <xdr:ext cx="405111" cy="259045"/>
    <xdr:sp macro="" textlink="">
      <xdr:nvSpPr>
        <xdr:cNvPr id="65"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142240</xdr:rowOff>
    </xdr:from>
    <xdr:to>
      <xdr:col>10</xdr:col>
      <xdr:colOff>165100</xdr:colOff>
      <xdr:row>39</xdr:row>
      <xdr:rowOff>72390</xdr:rowOff>
    </xdr:to>
    <xdr:sp macro="" textlink="">
      <xdr:nvSpPr>
        <xdr:cNvPr id="66" name="フローチャート: 判断 65"/>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88917</xdr:rowOff>
    </xdr:from>
    <xdr:ext cx="405111" cy="259045"/>
    <xdr:sp macro="" textlink="">
      <xdr:nvSpPr>
        <xdr:cNvPr id="67"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76200</xdr:rowOff>
    </xdr:from>
    <xdr:to>
      <xdr:col>20</xdr:col>
      <xdr:colOff>38100</xdr:colOff>
      <xdr:row>42</xdr:row>
      <xdr:rowOff>6350</xdr:rowOff>
    </xdr:to>
    <xdr:sp macro="" textlink="">
      <xdr:nvSpPr>
        <xdr:cNvPr id="73" name="楕円 72"/>
        <xdr:cNvSpPr/>
      </xdr:nvSpPr>
      <xdr:spPr>
        <a:xfrm>
          <a:off x="37465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82550</xdr:rowOff>
    </xdr:from>
    <xdr:to>
      <xdr:col>15</xdr:col>
      <xdr:colOff>101600</xdr:colOff>
      <xdr:row>42</xdr:row>
      <xdr:rowOff>12700</xdr:rowOff>
    </xdr:to>
    <xdr:sp macro="" textlink="">
      <xdr:nvSpPr>
        <xdr:cNvPr id="74" name="楕円 73"/>
        <xdr:cNvSpPr/>
      </xdr:nvSpPr>
      <xdr:spPr>
        <a:xfrm>
          <a:off x="2857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127000</xdr:rowOff>
    </xdr:from>
    <xdr:to>
      <xdr:col>19</xdr:col>
      <xdr:colOff>177800</xdr:colOff>
      <xdr:row>41</xdr:row>
      <xdr:rowOff>133350</xdr:rowOff>
    </xdr:to>
    <xdr:cxnSp macro="">
      <xdr:nvCxnSpPr>
        <xdr:cNvPr id="75" name="直線コネクタ 74"/>
        <xdr:cNvCxnSpPr/>
      </xdr:nvCxnSpPr>
      <xdr:spPr>
        <a:xfrm flipV="1">
          <a:off x="2908300" y="71564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91440</xdr:rowOff>
    </xdr:from>
    <xdr:to>
      <xdr:col>10</xdr:col>
      <xdr:colOff>165100</xdr:colOff>
      <xdr:row>42</xdr:row>
      <xdr:rowOff>21590</xdr:rowOff>
    </xdr:to>
    <xdr:sp macro="" textlink="">
      <xdr:nvSpPr>
        <xdr:cNvPr id="76" name="楕円 75"/>
        <xdr:cNvSpPr/>
      </xdr:nvSpPr>
      <xdr:spPr>
        <a:xfrm>
          <a:off x="1968500" y="71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133350</xdr:rowOff>
    </xdr:from>
    <xdr:to>
      <xdr:col>15</xdr:col>
      <xdr:colOff>50800</xdr:colOff>
      <xdr:row>41</xdr:row>
      <xdr:rowOff>142240</xdr:rowOff>
    </xdr:to>
    <xdr:cxnSp macro="">
      <xdr:nvCxnSpPr>
        <xdr:cNvPr id="77" name="直線コネクタ 76"/>
        <xdr:cNvCxnSpPr/>
      </xdr:nvCxnSpPr>
      <xdr:spPr>
        <a:xfrm flipV="1">
          <a:off x="2019300" y="716280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41</xdr:row>
      <xdr:rowOff>168927</xdr:rowOff>
    </xdr:from>
    <xdr:ext cx="340478" cy="259045"/>
    <xdr:sp macro="" textlink="">
      <xdr:nvSpPr>
        <xdr:cNvPr id="78" name="n_1mainValue【図書館】&#10;有形固定資産減価償却率"/>
        <xdr:cNvSpPr txBox="1"/>
      </xdr:nvSpPr>
      <xdr:spPr>
        <a:xfrm>
          <a:off x="3614361" y="7198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3827</xdr:rowOff>
    </xdr:from>
    <xdr:ext cx="340478" cy="259045"/>
    <xdr:sp macro="" textlink="">
      <xdr:nvSpPr>
        <xdr:cNvPr id="79" name="n_2mainValue【図書館】&#10;有形固定資産減価償却率"/>
        <xdr:cNvSpPr txBox="1"/>
      </xdr:nvSpPr>
      <xdr:spPr>
        <a:xfrm>
          <a:off x="2738061"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12717</xdr:rowOff>
    </xdr:from>
    <xdr:ext cx="340478" cy="259045"/>
    <xdr:sp macro="" textlink="">
      <xdr:nvSpPr>
        <xdr:cNvPr id="80" name="n_3mainValue【図書館】&#10;有形固定資産減価償却率"/>
        <xdr:cNvSpPr txBox="1"/>
      </xdr:nvSpPr>
      <xdr:spPr>
        <a:xfrm>
          <a:off x="1849061" y="7213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5"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60977</xdr:rowOff>
    </xdr:from>
    <xdr:ext cx="469744" cy="259045"/>
    <xdr:sp macro="" textlink="">
      <xdr:nvSpPr>
        <xdr:cNvPr id="108"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145415</xdr:rowOff>
    </xdr:from>
    <xdr:to>
      <xdr:col>46</xdr:col>
      <xdr:colOff>38100</xdr:colOff>
      <xdr:row>39</xdr:row>
      <xdr:rowOff>75565</xdr:rowOff>
    </xdr:to>
    <xdr:sp macro="" textlink="">
      <xdr:nvSpPr>
        <xdr:cNvPr id="109" name="フローチャート: 判断 108"/>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66692</xdr:rowOff>
    </xdr:from>
    <xdr:ext cx="469744" cy="259045"/>
    <xdr:sp macro="" textlink="">
      <xdr:nvSpPr>
        <xdr:cNvPr id="110"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151130</xdr:rowOff>
    </xdr:from>
    <xdr:to>
      <xdr:col>41</xdr:col>
      <xdr:colOff>101600</xdr:colOff>
      <xdr:row>39</xdr:row>
      <xdr:rowOff>81280</xdr:rowOff>
    </xdr:to>
    <xdr:sp macro="" textlink="">
      <xdr:nvSpPr>
        <xdr:cNvPr id="111" name="フローチャート: 判断 110"/>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72407</xdr:rowOff>
    </xdr:from>
    <xdr:ext cx="469744" cy="259045"/>
    <xdr:sp macro="" textlink="">
      <xdr:nvSpPr>
        <xdr:cNvPr id="112" name="n_3aveValue【図書館】&#10;一人当たり面積"/>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18" name="楕円 117"/>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88265</xdr:rowOff>
    </xdr:from>
    <xdr:to>
      <xdr:col>46</xdr:col>
      <xdr:colOff>38100</xdr:colOff>
      <xdr:row>39</xdr:row>
      <xdr:rowOff>18415</xdr:rowOff>
    </xdr:to>
    <xdr:sp macro="" textlink="">
      <xdr:nvSpPr>
        <xdr:cNvPr id="119" name="楕円 118"/>
        <xdr:cNvSpPr/>
      </xdr:nvSpPr>
      <xdr:spPr>
        <a:xfrm>
          <a:off x="8699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139065</xdr:rowOff>
    </xdr:from>
    <xdr:to>
      <xdr:col>50</xdr:col>
      <xdr:colOff>114300</xdr:colOff>
      <xdr:row>38</xdr:row>
      <xdr:rowOff>167640</xdr:rowOff>
    </xdr:to>
    <xdr:cxnSp macro="">
      <xdr:nvCxnSpPr>
        <xdr:cNvPr id="120" name="直線コネクタ 119"/>
        <xdr:cNvCxnSpPr/>
      </xdr:nvCxnSpPr>
      <xdr:spPr>
        <a:xfrm>
          <a:off x="8750300" y="66541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76835</xdr:rowOff>
    </xdr:from>
    <xdr:to>
      <xdr:col>41</xdr:col>
      <xdr:colOff>101600</xdr:colOff>
      <xdr:row>35</xdr:row>
      <xdr:rowOff>6985</xdr:rowOff>
    </xdr:to>
    <xdr:sp macro="" textlink="">
      <xdr:nvSpPr>
        <xdr:cNvPr id="121" name="楕円 120"/>
        <xdr:cNvSpPr/>
      </xdr:nvSpPr>
      <xdr:spPr>
        <a:xfrm>
          <a:off x="781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127635</xdr:rowOff>
    </xdr:from>
    <xdr:to>
      <xdr:col>45</xdr:col>
      <xdr:colOff>177800</xdr:colOff>
      <xdr:row>38</xdr:row>
      <xdr:rowOff>139065</xdr:rowOff>
    </xdr:to>
    <xdr:cxnSp macro="">
      <xdr:nvCxnSpPr>
        <xdr:cNvPr id="122" name="直線コネクタ 121"/>
        <xdr:cNvCxnSpPr/>
      </xdr:nvCxnSpPr>
      <xdr:spPr>
        <a:xfrm>
          <a:off x="7861300" y="5956935"/>
          <a:ext cx="889000" cy="69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63517</xdr:rowOff>
    </xdr:from>
    <xdr:ext cx="469744" cy="259045"/>
    <xdr:sp macro="" textlink="">
      <xdr:nvSpPr>
        <xdr:cNvPr id="123" name="n_1mainValue【図書館】&#10;一人当たり面積"/>
        <xdr:cNvSpPr txBox="1"/>
      </xdr:nvSpPr>
      <xdr:spPr>
        <a:xfrm>
          <a:off x="9391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34942</xdr:rowOff>
    </xdr:from>
    <xdr:ext cx="469744" cy="259045"/>
    <xdr:sp macro="" textlink="">
      <xdr:nvSpPr>
        <xdr:cNvPr id="124" name="n_2mainValue【図書館】&#10;一人当たり面積"/>
        <xdr:cNvSpPr txBox="1"/>
      </xdr:nvSpPr>
      <xdr:spPr>
        <a:xfrm>
          <a:off x="8515427"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23512</xdr:rowOff>
    </xdr:from>
    <xdr:ext cx="469744" cy="259045"/>
    <xdr:sp macro="" textlink="">
      <xdr:nvSpPr>
        <xdr:cNvPr id="125" name="n_3mainValue【図書館】&#10;一人当たり面積"/>
        <xdr:cNvSpPr txBox="1"/>
      </xdr:nvSpPr>
      <xdr:spPr>
        <a:xfrm>
          <a:off x="7626427" y="568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26687</xdr:rowOff>
    </xdr:from>
    <xdr:ext cx="405111" cy="259045"/>
    <xdr:sp macro="" textlink="">
      <xdr:nvSpPr>
        <xdr:cNvPr id="158"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59" name="フローチャート: 判断 158"/>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43832</xdr:rowOff>
    </xdr:from>
    <xdr:ext cx="405111" cy="259045"/>
    <xdr:sp macro="" textlink="">
      <xdr:nvSpPr>
        <xdr:cNvPr id="16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21590</xdr:rowOff>
    </xdr:from>
    <xdr:to>
      <xdr:col>10</xdr:col>
      <xdr:colOff>165100</xdr:colOff>
      <xdr:row>60</xdr:row>
      <xdr:rowOff>123190</xdr:rowOff>
    </xdr:to>
    <xdr:sp macro="" textlink="">
      <xdr:nvSpPr>
        <xdr:cNvPr id="161" name="フローチャート: 判断 160"/>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114317</xdr:rowOff>
    </xdr:from>
    <xdr:ext cx="405111" cy="259045"/>
    <xdr:sp macro="" textlink="">
      <xdr:nvSpPr>
        <xdr:cNvPr id="162"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65405</xdr:rowOff>
    </xdr:from>
    <xdr:to>
      <xdr:col>20</xdr:col>
      <xdr:colOff>38100</xdr:colOff>
      <xdr:row>58</xdr:row>
      <xdr:rowOff>167005</xdr:rowOff>
    </xdr:to>
    <xdr:sp macro="" textlink="">
      <xdr:nvSpPr>
        <xdr:cNvPr id="168" name="楕円 167"/>
        <xdr:cNvSpPr/>
      </xdr:nvSpPr>
      <xdr:spPr>
        <a:xfrm>
          <a:off x="3746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99695</xdr:rowOff>
    </xdr:from>
    <xdr:to>
      <xdr:col>15</xdr:col>
      <xdr:colOff>101600</xdr:colOff>
      <xdr:row>58</xdr:row>
      <xdr:rowOff>29845</xdr:rowOff>
    </xdr:to>
    <xdr:sp macro="" textlink="">
      <xdr:nvSpPr>
        <xdr:cNvPr id="169" name="楕円 168"/>
        <xdr:cNvSpPr/>
      </xdr:nvSpPr>
      <xdr:spPr>
        <a:xfrm>
          <a:off x="2857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150495</xdr:rowOff>
    </xdr:from>
    <xdr:to>
      <xdr:col>19</xdr:col>
      <xdr:colOff>177800</xdr:colOff>
      <xdr:row>58</xdr:row>
      <xdr:rowOff>116205</xdr:rowOff>
    </xdr:to>
    <xdr:cxnSp macro="">
      <xdr:nvCxnSpPr>
        <xdr:cNvPr id="170" name="直線コネクタ 169"/>
        <xdr:cNvCxnSpPr/>
      </xdr:nvCxnSpPr>
      <xdr:spPr>
        <a:xfrm>
          <a:off x="2908300" y="992314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48260</xdr:rowOff>
    </xdr:from>
    <xdr:to>
      <xdr:col>10</xdr:col>
      <xdr:colOff>165100</xdr:colOff>
      <xdr:row>58</xdr:row>
      <xdr:rowOff>149860</xdr:rowOff>
    </xdr:to>
    <xdr:sp macro="" textlink="">
      <xdr:nvSpPr>
        <xdr:cNvPr id="171" name="楕円 170"/>
        <xdr:cNvSpPr/>
      </xdr:nvSpPr>
      <xdr:spPr>
        <a:xfrm>
          <a:off x="1968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150495</xdr:rowOff>
    </xdr:from>
    <xdr:to>
      <xdr:col>15</xdr:col>
      <xdr:colOff>50800</xdr:colOff>
      <xdr:row>58</xdr:row>
      <xdr:rowOff>99060</xdr:rowOff>
    </xdr:to>
    <xdr:cxnSp macro="">
      <xdr:nvCxnSpPr>
        <xdr:cNvPr id="172" name="直線コネクタ 171"/>
        <xdr:cNvCxnSpPr/>
      </xdr:nvCxnSpPr>
      <xdr:spPr>
        <a:xfrm flipV="1">
          <a:off x="2019300" y="992314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12082</xdr:rowOff>
    </xdr:from>
    <xdr:ext cx="405111" cy="259045"/>
    <xdr:sp macro="" textlink="">
      <xdr:nvSpPr>
        <xdr:cNvPr id="173" name="n_1mainValue【体育館・プール】&#10;有形固定資産減価償却率"/>
        <xdr:cNvSpPr txBox="1"/>
      </xdr:nvSpPr>
      <xdr:spPr>
        <a:xfrm>
          <a:off x="3582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46372</xdr:rowOff>
    </xdr:from>
    <xdr:ext cx="405111" cy="259045"/>
    <xdr:sp macro="" textlink="">
      <xdr:nvSpPr>
        <xdr:cNvPr id="174" name="n_2mainValue【体育館・プール】&#10;有形固定資産減価償却率"/>
        <xdr:cNvSpPr txBox="1"/>
      </xdr:nvSpPr>
      <xdr:spPr>
        <a:xfrm>
          <a:off x="2705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166387</xdr:rowOff>
    </xdr:from>
    <xdr:ext cx="405111" cy="259045"/>
    <xdr:sp macro="" textlink="">
      <xdr:nvSpPr>
        <xdr:cNvPr id="175" name="n_3mainValue【体育館・プール】&#10;有形固定資産減価償却率"/>
        <xdr:cNvSpPr txBox="1"/>
      </xdr:nvSpPr>
      <xdr:spPr>
        <a:xfrm>
          <a:off x="1816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89730</xdr:rowOff>
    </xdr:from>
    <xdr:ext cx="469744" cy="259045"/>
    <xdr:sp macro="" textlink="">
      <xdr:nvSpPr>
        <xdr:cNvPr id="205"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206" name="フローチャート: 判断 205"/>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89730</xdr:rowOff>
    </xdr:from>
    <xdr:ext cx="469744" cy="259045"/>
    <xdr:sp macro="" textlink="">
      <xdr:nvSpPr>
        <xdr:cNvPr id="207"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864</xdr:rowOff>
    </xdr:from>
    <xdr:to>
      <xdr:col>41</xdr:col>
      <xdr:colOff>101600</xdr:colOff>
      <xdr:row>63</xdr:row>
      <xdr:rowOff>102464</xdr:rowOff>
    </xdr:to>
    <xdr:sp macro="" textlink="">
      <xdr:nvSpPr>
        <xdr:cNvPr id="208" name="フローチャート: 判断 207"/>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93591</xdr:rowOff>
    </xdr:from>
    <xdr:ext cx="469744" cy="259045"/>
    <xdr:sp macro="" textlink="">
      <xdr:nvSpPr>
        <xdr:cNvPr id="209"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47498</xdr:rowOff>
    </xdr:from>
    <xdr:to>
      <xdr:col>50</xdr:col>
      <xdr:colOff>165100</xdr:colOff>
      <xdr:row>63</xdr:row>
      <xdr:rowOff>149098</xdr:rowOff>
    </xdr:to>
    <xdr:sp macro="" textlink="">
      <xdr:nvSpPr>
        <xdr:cNvPr id="215" name="楕円 214"/>
        <xdr:cNvSpPr/>
      </xdr:nvSpPr>
      <xdr:spPr>
        <a:xfrm>
          <a:off x="9588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864</xdr:rowOff>
    </xdr:from>
    <xdr:to>
      <xdr:col>46</xdr:col>
      <xdr:colOff>38100</xdr:colOff>
      <xdr:row>63</xdr:row>
      <xdr:rowOff>102464</xdr:rowOff>
    </xdr:to>
    <xdr:sp macro="" textlink="">
      <xdr:nvSpPr>
        <xdr:cNvPr id="216" name="楕円 215"/>
        <xdr:cNvSpPr/>
      </xdr:nvSpPr>
      <xdr:spPr>
        <a:xfrm>
          <a:off x="8699500" y="108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51664</xdr:rowOff>
    </xdr:from>
    <xdr:to>
      <xdr:col>50</xdr:col>
      <xdr:colOff>114300</xdr:colOff>
      <xdr:row>63</xdr:row>
      <xdr:rowOff>98298</xdr:rowOff>
    </xdr:to>
    <xdr:cxnSp macro="">
      <xdr:nvCxnSpPr>
        <xdr:cNvPr id="217" name="直線コネクタ 216"/>
        <xdr:cNvCxnSpPr/>
      </xdr:nvCxnSpPr>
      <xdr:spPr>
        <a:xfrm>
          <a:off x="8750300" y="10853014"/>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152654</xdr:rowOff>
    </xdr:from>
    <xdr:to>
      <xdr:col>41</xdr:col>
      <xdr:colOff>101600</xdr:colOff>
      <xdr:row>63</xdr:row>
      <xdr:rowOff>82804</xdr:rowOff>
    </xdr:to>
    <xdr:sp macro="" textlink="">
      <xdr:nvSpPr>
        <xdr:cNvPr id="218" name="楕円 217"/>
        <xdr:cNvSpPr/>
      </xdr:nvSpPr>
      <xdr:spPr>
        <a:xfrm>
          <a:off x="7810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32004</xdr:rowOff>
    </xdr:from>
    <xdr:to>
      <xdr:col>45</xdr:col>
      <xdr:colOff>177800</xdr:colOff>
      <xdr:row>63</xdr:row>
      <xdr:rowOff>51664</xdr:rowOff>
    </xdr:to>
    <xdr:cxnSp macro="">
      <xdr:nvCxnSpPr>
        <xdr:cNvPr id="219" name="直線コネクタ 218"/>
        <xdr:cNvCxnSpPr/>
      </xdr:nvCxnSpPr>
      <xdr:spPr>
        <a:xfrm>
          <a:off x="7861300" y="10833354"/>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140225</xdr:rowOff>
    </xdr:from>
    <xdr:ext cx="469744" cy="259045"/>
    <xdr:sp macro="" textlink="">
      <xdr:nvSpPr>
        <xdr:cNvPr id="220" name="n_1mainValue【体育館・プール】&#10;一人当たり面積"/>
        <xdr:cNvSpPr txBox="1"/>
      </xdr:nvSpPr>
      <xdr:spPr>
        <a:xfrm>
          <a:off x="9391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93591</xdr:rowOff>
    </xdr:from>
    <xdr:ext cx="469744" cy="259045"/>
    <xdr:sp macro="" textlink="">
      <xdr:nvSpPr>
        <xdr:cNvPr id="221" name="n_2mainValue【体育館・プール】&#10;一人当たり面積"/>
        <xdr:cNvSpPr txBox="1"/>
      </xdr:nvSpPr>
      <xdr:spPr>
        <a:xfrm>
          <a:off x="8515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99331</xdr:rowOff>
    </xdr:from>
    <xdr:ext cx="469744" cy="259045"/>
    <xdr:sp macro="" textlink="">
      <xdr:nvSpPr>
        <xdr:cNvPr id="222" name="n_3mainValue【体育館・プール】&#10;一人当たり面積"/>
        <xdr:cNvSpPr txBox="1"/>
      </xdr:nvSpPr>
      <xdr:spPr>
        <a:xfrm>
          <a:off x="7626427" y="1055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36847</xdr:rowOff>
    </xdr:from>
    <xdr:ext cx="405111" cy="259045"/>
    <xdr:sp macro="" textlink="">
      <xdr:nvSpPr>
        <xdr:cNvPr id="255"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56" name="フローチャート: 判断 255"/>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57"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93980</xdr:rowOff>
    </xdr:from>
    <xdr:to>
      <xdr:col>10</xdr:col>
      <xdr:colOff>165100</xdr:colOff>
      <xdr:row>83</xdr:row>
      <xdr:rowOff>24130</xdr:rowOff>
    </xdr:to>
    <xdr:sp macro="" textlink="">
      <xdr:nvSpPr>
        <xdr:cNvPr id="258" name="フローチャート: 判断 25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40657</xdr:rowOff>
    </xdr:from>
    <xdr:ext cx="405111" cy="259045"/>
    <xdr:sp macro="" textlink="">
      <xdr:nvSpPr>
        <xdr:cNvPr id="259"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0" name="テキスト ボックス 2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265" name="楕円 264"/>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158750</xdr:rowOff>
    </xdr:from>
    <xdr:to>
      <xdr:col>15</xdr:col>
      <xdr:colOff>101600</xdr:colOff>
      <xdr:row>83</xdr:row>
      <xdr:rowOff>88900</xdr:rowOff>
    </xdr:to>
    <xdr:sp macro="" textlink="">
      <xdr:nvSpPr>
        <xdr:cNvPr id="266" name="楕円 265"/>
        <xdr:cNvSpPr/>
      </xdr:nvSpPr>
      <xdr:spPr>
        <a:xfrm>
          <a:off x="2857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60961</xdr:rowOff>
    </xdr:to>
    <xdr:cxnSp macro="">
      <xdr:nvCxnSpPr>
        <xdr:cNvPr id="267" name="直線コネクタ 266"/>
        <xdr:cNvCxnSpPr/>
      </xdr:nvCxnSpPr>
      <xdr:spPr>
        <a:xfrm>
          <a:off x="2908300" y="14268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141605</xdr:rowOff>
    </xdr:from>
    <xdr:to>
      <xdr:col>10</xdr:col>
      <xdr:colOff>165100</xdr:colOff>
      <xdr:row>84</xdr:row>
      <xdr:rowOff>71755</xdr:rowOff>
    </xdr:to>
    <xdr:sp macro="" textlink="">
      <xdr:nvSpPr>
        <xdr:cNvPr id="268" name="楕円 267"/>
        <xdr:cNvSpPr/>
      </xdr:nvSpPr>
      <xdr:spPr>
        <a:xfrm>
          <a:off x="1968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38100</xdr:rowOff>
    </xdr:from>
    <xdr:to>
      <xdr:col>15</xdr:col>
      <xdr:colOff>50800</xdr:colOff>
      <xdr:row>84</xdr:row>
      <xdr:rowOff>20955</xdr:rowOff>
    </xdr:to>
    <xdr:cxnSp macro="">
      <xdr:nvCxnSpPr>
        <xdr:cNvPr id="269" name="直線コネクタ 268"/>
        <xdr:cNvCxnSpPr/>
      </xdr:nvCxnSpPr>
      <xdr:spPr>
        <a:xfrm flipV="1">
          <a:off x="2019300" y="1426845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70" name="n_1main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80027</xdr:rowOff>
    </xdr:from>
    <xdr:ext cx="405111" cy="259045"/>
    <xdr:sp macro="" textlink="">
      <xdr:nvSpPr>
        <xdr:cNvPr id="271" name="n_2mainValue【福祉施設】&#10;有形固定資産減価償却率"/>
        <xdr:cNvSpPr txBox="1"/>
      </xdr:nvSpPr>
      <xdr:spPr>
        <a:xfrm>
          <a:off x="2705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62882</xdr:rowOff>
    </xdr:from>
    <xdr:ext cx="405111" cy="259045"/>
    <xdr:sp macro="" textlink="">
      <xdr:nvSpPr>
        <xdr:cNvPr id="272" name="n_3mainValue【福祉施設】&#10;有形固定資産減価償却率"/>
        <xdr:cNvSpPr txBox="1"/>
      </xdr:nvSpPr>
      <xdr:spPr>
        <a:xfrm>
          <a:off x="1816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01"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30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305" name="フローチャート: 判断 304"/>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157497</xdr:rowOff>
    </xdr:from>
    <xdr:ext cx="469744" cy="259045"/>
    <xdr:sp macro="" textlink="">
      <xdr:nvSpPr>
        <xdr:cNvPr id="306"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81280</xdr:rowOff>
    </xdr:from>
    <xdr:to>
      <xdr:col>41</xdr:col>
      <xdr:colOff>101600</xdr:colOff>
      <xdr:row>86</xdr:row>
      <xdr:rowOff>11430</xdr:rowOff>
    </xdr:to>
    <xdr:sp macro="" textlink="">
      <xdr:nvSpPr>
        <xdr:cNvPr id="307" name="フローチャート: 判断 306"/>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27957</xdr:rowOff>
    </xdr:from>
    <xdr:ext cx="469744" cy="259045"/>
    <xdr:sp macro="" textlink="">
      <xdr:nvSpPr>
        <xdr:cNvPr id="308"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9" name="テキスト ボックス 3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102870</xdr:rowOff>
    </xdr:from>
    <xdr:to>
      <xdr:col>50</xdr:col>
      <xdr:colOff>165100</xdr:colOff>
      <xdr:row>86</xdr:row>
      <xdr:rowOff>33020</xdr:rowOff>
    </xdr:to>
    <xdr:sp macro="" textlink="">
      <xdr:nvSpPr>
        <xdr:cNvPr id="314" name="楕円 313"/>
        <xdr:cNvSpPr/>
      </xdr:nvSpPr>
      <xdr:spPr>
        <a:xfrm>
          <a:off x="9588500" y="146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58420</xdr:rowOff>
    </xdr:from>
    <xdr:to>
      <xdr:col>46</xdr:col>
      <xdr:colOff>38100</xdr:colOff>
      <xdr:row>85</xdr:row>
      <xdr:rowOff>160020</xdr:rowOff>
    </xdr:to>
    <xdr:sp macro="" textlink="">
      <xdr:nvSpPr>
        <xdr:cNvPr id="315" name="楕円 314"/>
        <xdr:cNvSpPr/>
      </xdr:nvSpPr>
      <xdr:spPr>
        <a:xfrm>
          <a:off x="8699500" y="146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109220</xdr:rowOff>
    </xdr:from>
    <xdr:to>
      <xdr:col>50</xdr:col>
      <xdr:colOff>114300</xdr:colOff>
      <xdr:row>85</xdr:row>
      <xdr:rowOff>153670</xdr:rowOff>
    </xdr:to>
    <xdr:cxnSp macro="">
      <xdr:nvCxnSpPr>
        <xdr:cNvPr id="316" name="直線コネクタ 315"/>
        <xdr:cNvCxnSpPr/>
      </xdr:nvCxnSpPr>
      <xdr:spPr>
        <a:xfrm>
          <a:off x="8750300" y="1468247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95250</xdr:rowOff>
    </xdr:from>
    <xdr:to>
      <xdr:col>41</xdr:col>
      <xdr:colOff>101600</xdr:colOff>
      <xdr:row>86</xdr:row>
      <xdr:rowOff>25400</xdr:rowOff>
    </xdr:to>
    <xdr:sp macro="" textlink="">
      <xdr:nvSpPr>
        <xdr:cNvPr id="317" name="楕円 316"/>
        <xdr:cNvSpPr/>
      </xdr:nvSpPr>
      <xdr:spPr>
        <a:xfrm>
          <a:off x="7810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109220</xdr:rowOff>
    </xdr:from>
    <xdr:to>
      <xdr:col>45</xdr:col>
      <xdr:colOff>177800</xdr:colOff>
      <xdr:row>85</xdr:row>
      <xdr:rowOff>146050</xdr:rowOff>
    </xdr:to>
    <xdr:cxnSp macro="">
      <xdr:nvCxnSpPr>
        <xdr:cNvPr id="318" name="直線コネクタ 317"/>
        <xdr:cNvCxnSpPr/>
      </xdr:nvCxnSpPr>
      <xdr:spPr>
        <a:xfrm flipV="1">
          <a:off x="7861300" y="1468247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24147</xdr:rowOff>
    </xdr:from>
    <xdr:ext cx="469744" cy="259045"/>
    <xdr:sp macro="" textlink="">
      <xdr:nvSpPr>
        <xdr:cNvPr id="319" name="n_1mainValue【福祉施設】&#10;一人当たり面積"/>
        <xdr:cNvSpPr txBox="1"/>
      </xdr:nvSpPr>
      <xdr:spPr>
        <a:xfrm>
          <a:off x="9391727" y="1476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151147</xdr:rowOff>
    </xdr:from>
    <xdr:ext cx="469744" cy="259045"/>
    <xdr:sp macro="" textlink="">
      <xdr:nvSpPr>
        <xdr:cNvPr id="320" name="n_2mainValue【福祉施設】&#10;一人当たり面積"/>
        <xdr:cNvSpPr txBox="1"/>
      </xdr:nvSpPr>
      <xdr:spPr>
        <a:xfrm>
          <a:off x="8515427" y="1472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16527</xdr:rowOff>
    </xdr:from>
    <xdr:ext cx="469744" cy="259045"/>
    <xdr:sp macro="" textlink="">
      <xdr:nvSpPr>
        <xdr:cNvPr id="321" name="n_3mainValue【福祉施設】&#10;一人当たり面積"/>
        <xdr:cNvSpPr txBox="1"/>
      </xdr:nvSpPr>
      <xdr:spPr>
        <a:xfrm>
          <a:off x="7626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0"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88916</xdr:rowOff>
    </xdr:from>
    <xdr:ext cx="405111" cy="259045"/>
    <xdr:sp macro="" textlink="">
      <xdr:nvSpPr>
        <xdr:cNvPr id="353"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354" name="フローチャート: 判断 353"/>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91457</xdr:rowOff>
    </xdr:from>
    <xdr:ext cx="405111" cy="259045"/>
    <xdr:sp macro="" textlink="">
      <xdr:nvSpPr>
        <xdr:cNvPr id="355"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165100</xdr:rowOff>
    </xdr:from>
    <xdr:to>
      <xdr:col>10</xdr:col>
      <xdr:colOff>165100</xdr:colOff>
      <xdr:row>105</xdr:row>
      <xdr:rowOff>95250</xdr:rowOff>
    </xdr:to>
    <xdr:sp macro="" textlink="">
      <xdr:nvSpPr>
        <xdr:cNvPr id="356" name="フローチャート: 判断 355"/>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86377</xdr:rowOff>
    </xdr:from>
    <xdr:ext cx="405111" cy="259045"/>
    <xdr:sp macro="" textlink="">
      <xdr:nvSpPr>
        <xdr:cNvPr id="357"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124461</xdr:rowOff>
    </xdr:from>
    <xdr:to>
      <xdr:col>20</xdr:col>
      <xdr:colOff>38100</xdr:colOff>
      <xdr:row>104</xdr:row>
      <xdr:rowOff>54611</xdr:rowOff>
    </xdr:to>
    <xdr:sp macro="" textlink="">
      <xdr:nvSpPr>
        <xdr:cNvPr id="363" name="楕円 362"/>
        <xdr:cNvSpPr/>
      </xdr:nvSpPr>
      <xdr:spPr>
        <a:xfrm>
          <a:off x="3746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107950</xdr:rowOff>
    </xdr:from>
    <xdr:to>
      <xdr:col>15</xdr:col>
      <xdr:colOff>101600</xdr:colOff>
      <xdr:row>104</xdr:row>
      <xdr:rowOff>38100</xdr:rowOff>
    </xdr:to>
    <xdr:sp macro="" textlink="">
      <xdr:nvSpPr>
        <xdr:cNvPr id="364" name="楕円 363"/>
        <xdr:cNvSpPr/>
      </xdr:nvSpPr>
      <xdr:spPr>
        <a:xfrm>
          <a:off x="2857500" y="177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158750</xdr:rowOff>
    </xdr:from>
    <xdr:to>
      <xdr:col>19</xdr:col>
      <xdr:colOff>177800</xdr:colOff>
      <xdr:row>104</xdr:row>
      <xdr:rowOff>3811</xdr:rowOff>
    </xdr:to>
    <xdr:cxnSp macro="">
      <xdr:nvCxnSpPr>
        <xdr:cNvPr id="365" name="直線コネクタ 364"/>
        <xdr:cNvCxnSpPr/>
      </xdr:nvCxnSpPr>
      <xdr:spPr>
        <a:xfrm>
          <a:off x="2908300" y="17818100"/>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156211</xdr:rowOff>
    </xdr:from>
    <xdr:to>
      <xdr:col>10</xdr:col>
      <xdr:colOff>165100</xdr:colOff>
      <xdr:row>104</xdr:row>
      <xdr:rowOff>86361</xdr:rowOff>
    </xdr:to>
    <xdr:sp macro="" textlink="">
      <xdr:nvSpPr>
        <xdr:cNvPr id="366" name="楕円 365"/>
        <xdr:cNvSpPr/>
      </xdr:nvSpPr>
      <xdr:spPr>
        <a:xfrm>
          <a:off x="1968500" y="178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158750</xdr:rowOff>
    </xdr:from>
    <xdr:to>
      <xdr:col>15</xdr:col>
      <xdr:colOff>50800</xdr:colOff>
      <xdr:row>104</xdr:row>
      <xdr:rowOff>35561</xdr:rowOff>
    </xdr:to>
    <xdr:cxnSp macro="">
      <xdr:nvCxnSpPr>
        <xdr:cNvPr id="367" name="直線コネクタ 366"/>
        <xdr:cNvCxnSpPr/>
      </xdr:nvCxnSpPr>
      <xdr:spPr>
        <a:xfrm flipV="1">
          <a:off x="2019300" y="178181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71138</xdr:rowOff>
    </xdr:from>
    <xdr:ext cx="405111" cy="259045"/>
    <xdr:sp macro="" textlink="">
      <xdr:nvSpPr>
        <xdr:cNvPr id="368" name="n_1mainValue【市民会館】&#10;有形固定資産減価償却率"/>
        <xdr:cNvSpPr txBox="1"/>
      </xdr:nvSpPr>
      <xdr:spPr>
        <a:xfrm>
          <a:off x="3582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54627</xdr:rowOff>
    </xdr:from>
    <xdr:ext cx="405111" cy="259045"/>
    <xdr:sp macro="" textlink="">
      <xdr:nvSpPr>
        <xdr:cNvPr id="369" name="n_2mainValue【市民会館】&#10;有形固定資産減価償却率"/>
        <xdr:cNvSpPr txBox="1"/>
      </xdr:nvSpPr>
      <xdr:spPr>
        <a:xfrm>
          <a:off x="2705744" y="1754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102888</xdr:rowOff>
    </xdr:from>
    <xdr:ext cx="405111" cy="259045"/>
    <xdr:sp macro="" textlink="">
      <xdr:nvSpPr>
        <xdr:cNvPr id="370" name="n_3mainValue【市民会館】&#10;有形固定資産減価償却率"/>
        <xdr:cNvSpPr txBox="1"/>
      </xdr:nvSpPr>
      <xdr:spPr>
        <a:xfrm>
          <a:off x="18167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99"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24782</xdr:rowOff>
    </xdr:from>
    <xdr:ext cx="469744" cy="259045"/>
    <xdr:sp macro="" textlink="">
      <xdr:nvSpPr>
        <xdr:cNvPr id="402"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403" name="フローチャート: 判断 40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20972</xdr:rowOff>
    </xdr:from>
    <xdr:ext cx="469744" cy="259045"/>
    <xdr:sp macro="" textlink="">
      <xdr:nvSpPr>
        <xdr:cNvPr id="404"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116839</xdr:rowOff>
    </xdr:from>
    <xdr:to>
      <xdr:col>41</xdr:col>
      <xdr:colOff>101600</xdr:colOff>
      <xdr:row>107</xdr:row>
      <xdr:rowOff>46989</xdr:rowOff>
    </xdr:to>
    <xdr:sp macro="" textlink="">
      <xdr:nvSpPr>
        <xdr:cNvPr id="405" name="フローチャート: 判断 404"/>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38116</xdr:rowOff>
    </xdr:from>
    <xdr:ext cx="469744" cy="259045"/>
    <xdr:sp macro="" textlink="">
      <xdr:nvSpPr>
        <xdr:cNvPr id="406"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7" name="テキスト ボックス 4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82550</xdr:rowOff>
    </xdr:from>
    <xdr:to>
      <xdr:col>50</xdr:col>
      <xdr:colOff>165100</xdr:colOff>
      <xdr:row>104</xdr:row>
      <xdr:rowOff>12700</xdr:rowOff>
    </xdr:to>
    <xdr:sp macro="" textlink="">
      <xdr:nvSpPr>
        <xdr:cNvPr id="412" name="楕円 411"/>
        <xdr:cNvSpPr/>
      </xdr:nvSpPr>
      <xdr:spPr>
        <a:xfrm>
          <a:off x="958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111125</xdr:rowOff>
    </xdr:from>
    <xdr:to>
      <xdr:col>46</xdr:col>
      <xdr:colOff>38100</xdr:colOff>
      <xdr:row>106</xdr:row>
      <xdr:rowOff>41275</xdr:rowOff>
    </xdr:to>
    <xdr:sp macro="" textlink="">
      <xdr:nvSpPr>
        <xdr:cNvPr id="413" name="楕円 412"/>
        <xdr:cNvSpPr/>
      </xdr:nvSpPr>
      <xdr:spPr>
        <a:xfrm>
          <a:off x="8699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133350</xdr:rowOff>
    </xdr:from>
    <xdr:to>
      <xdr:col>50</xdr:col>
      <xdr:colOff>114300</xdr:colOff>
      <xdr:row>105</xdr:row>
      <xdr:rowOff>161925</xdr:rowOff>
    </xdr:to>
    <xdr:cxnSp macro="">
      <xdr:nvCxnSpPr>
        <xdr:cNvPr id="414" name="直線コネクタ 413"/>
        <xdr:cNvCxnSpPr/>
      </xdr:nvCxnSpPr>
      <xdr:spPr>
        <a:xfrm flipV="1">
          <a:off x="8750300" y="17792700"/>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76836</xdr:rowOff>
    </xdr:from>
    <xdr:to>
      <xdr:col>41</xdr:col>
      <xdr:colOff>101600</xdr:colOff>
      <xdr:row>106</xdr:row>
      <xdr:rowOff>6986</xdr:rowOff>
    </xdr:to>
    <xdr:sp macro="" textlink="">
      <xdr:nvSpPr>
        <xdr:cNvPr id="415" name="楕円 414"/>
        <xdr:cNvSpPr/>
      </xdr:nvSpPr>
      <xdr:spPr>
        <a:xfrm>
          <a:off x="7810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127636</xdr:rowOff>
    </xdr:from>
    <xdr:to>
      <xdr:col>45</xdr:col>
      <xdr:colOff>177800</xdr:colOff>
      <xdr:row>105</xdr:row>
      <xdr:rowOff>161925</xdr:rowOff>
    </xdr:to>
    <xdr:cxnSp macro="">
      <xdr:nvCxnSpPr>
        <xdr:cNvPr id="416" name="直線コネクタ 415"/>
        <xdr:cNvCxnSpPr/>
      </xdr:nvCxnSpPr>
      <xdr:spPr>
        <a:xfrm>
          <a:off x="7861300" y="181298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29227</xdr:rowOff>
    </xdr:from>
    <xdr:ext cx="469744" cy="259045"/>
    <xdr:sp macro="" textlink="">
      <xdr:nvSpPr>
        <xdr:cNvPr id="417" name="n_1mainValue【市民会館】&#10;一人当たり面積"/>
        <xdr:cNvSpPr txBox="1"/>
      </xdr:nvSpPr>
      <xdr:spPr>
        <a:xfrm>
          <a:off x="9391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57802</xdr:rowOff>
    </xdr:from>
    <xdr:ext cx="469744" cy="259045"/>
    <xdr:sp macro="" textlink="">
      <xdr:nvSpPr>
        <xdr:cNvPr id="418" name="n_2mainValue【市民会館】&#10;一人当たり面積"/>
        <xdr:cNvSpPr txBox="1"/>
      </xdr:nvSpPr>
      <xdr:spPr>
        <a:xfrm>
          <a:off x="85154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23513</xdr:rowOff>
    </xdr:from>
    <xdr:ext cx="469744" cy="259045"/>
    <xdr:sp macro="" textlink="">
      <xdr:nvSpPr>
        <xdr:cNvPr id="419" name="n_3mainValue【市民会館】&#10;一人当たり面積"/>
        <xdr:cNvSpPr txBox="1"/>
      </xdr:nvSpPr>
      <xdr:spPr>
        <a:xfrm>
          <a:off x="76264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145160</xdr:rowOff>
    </xdr:from>
    <xdr:ext cx="405111" cy="259045"/>
    <xdr:sp macro="" textlink="">
      <xdr:nvSpPr>
        <xdr:cNvPr id="453" name="n_1aveValue【一般廃棄物処理施設】&#10;有形固定資産減価償却率"/>
        <xdr:cNvSpPr txBox="1"/>
      </xdr:nvSpPr>
      <xdr:spPr>
        <a:xfrm>
          <a:off x="15266044" y="6660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454" name="フローチャート: 判断 453"/>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84744</xdr:rowOff>
    </xdr:from>
    <xdr:ext cx="405111" cy="259045"/>
    <xdr:sp macro="" textlink="">
      <xdr:nvSpPr>
        <xdr:cNvPr id="455"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126637</xdr:rowOff>
    </xdr:from>
    <xdr:to>
      <xdr:col>72</xdr:col>
      <xdr:colOff>38100</xdr:colOff>
      <xdr:row>37</xdr:row>
      <xdr:rowOff>56787</xdr:rowOff>
    </xdr:to>
    <xdr:sp macro="" textlink="">
      <xdr:nvSpPr>
        <xdr:cNvPr id="456" name="フローチャート: 判断 455"/>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73314</xdr:rowOff>
    </xdr:from>
    <xdr:ext cx="405111" cy="259045"/>
    <xdr:sp macro="" textlink="">
      <xdr:nvSpPr>
        <xdr:cNvPr id="457"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93980</xdr:rowOff>
    </xdr:from>
    <xdr:to>
      <xdr:col>72</xdr:col>
      <xdr:colOff>38100</xdr:colOff>
      <xdr:row>39</xdr:row>
      <xdr:rowOff>24130</xdr:rowOff>
    </xdr:to>
    <xdr:sp macro="" textlink="">
      <xdr:nvSpPr>
        <xdr:cNvPr id="463" name="楕円 462"/>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39</xdr:row>
      <xdr:rowOff>15257</xdr:rowOff>
    </xdr:from>
    <xdr:ext cx="405111" cy="259045"/>
    <xdr:sp macro="" textlink="">
      <xdr:nvSpPr>
        <xdr:cNvPr id="464" name="n_3mainValue【一般廃棄物処理施設】&#10;有形固定資産減価償却率"/>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6" name="正方形/長方形 4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7" name="正方形/長方形 4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8" name="正方形/長方形 4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9" name="正方形/長方形 4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0" name="正方形/長方形 4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1" name="正方形/長方形 4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2" name="正方形/長方形 4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3" name="テキスト ボックス 4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4" name="直線コネクタ 4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5" name="直線コネクタ 47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6" name="テキスト ボックス 47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7" name="直線コネクタ 47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78" name="テキスト ボックス 477"/>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9" name="直線コネクタ 47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0" name="テキスト ボックス 479"/>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1" name="直線コネクタ 48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2" name="テキスト ボックス 481"/>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3" name="直線コネクタ 48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84" name="テキスト ボックス 483"/>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5" name="直線コネクタ 48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86" name="テキスト ボックス 485"/>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88" name="テキスト ボックス 487"/>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0" name="直線コネクタ 489"/>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1"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2" name="直線コネクタ 491"/>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3"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94" name="直線コネクタ 493"/>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151923</xdr:rowOff>
    </xdr:from>
    <xdr:ext cx="599010" cy="259045"/>
    <xdr:sp macro="" textlink="">
      <xdr:nvSpPr>
        <xdr:cNvPr id="495" name="【一般廃棄物処理施設】&#10;一人当たり有形固定資産（償却資産）額平均値テキスト"/>
        <xdr:cNvSpPr txBox="1"/>
      </xdr:nvSpPr>
      <xdr:spPr>
        <a:xfrm>
          <a:off x="22199600" y="718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96" name="フローチャート: 判断 495"/>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97" name="フローチャート: 判断 496"/>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98"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99" name="フローチャート: 判断 498"/>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144243</xdr:rowOff>
    </xdr:from>
    <xdr:ext cx="534377" cy="259045"/>
    <xdr:sp macro="" textlink="">
      <xdr:nvSpPr>
        <xdr:cNvPr id="500"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29738</xdr:rowOff>
    </xdr:from>
    <xdr:to>
      <xdr:col>102</xdr:col>
      <xdr:colOff>165100</xdr:colOff>
      <xdr:row>42</xdr:row>
      <xdr:rowOff>131338</xdr:rowOff>
    </xdr:to>
    <xdr:sp macro="" textlink="">
      <xdr:nvSpPr>
        <xdr:cNvPr id="501" name="フローチャート: 判断 500"/>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147865</xdr:rowOff>
    </xdr:from>
    <xdr:ext cx="534377" cy="259045"/>
    <xdr:sp macro="" textlink="">
      <xdr:nvSpPr>
        <xdr:cNvPr id="502"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03" name="テキスト ボックス 5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4" name="テキスト ボックス 5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5" name="テキスト ボックス 5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6" name="テキスト ボックス 5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7" name="テキスト ボックス 5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35924</xdr:rowOff>
    </xdr:from>
    <xdr:to>
      <xdr:col>102</xdr:col>
      <xdr:colOff>165100</xdr:colOff>
      <xdr:row>42</xdr:row>
      <xdr:rowOff>137524</xdr:rowOff>
    </xdr:to>
    <xdr:sp macro="" textlink="">
      <xdr:nvSpPr>
        <xdr:cNvPr id="508" name="楕円 507"/>
        <xdr:cNvSpPr/>
      </xdr:nvSpPr>
      <xdr:spPr>
        <a:xfrm>
          <a:off x="19494500" y="72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42</xdr:row>
      <xdr:rowOff>128651</xdr:rowOff>
    </xdr:from>
    <xdr:ext cx="534377" cy="259045"/>
    <xdr:sp macro="" textlink="">
      <xdr:nvSpPr>
        <xdr:cNvPr id="509" name="n_3mainValue【一般廃棄物処理施設】&#10;一人当たり有形固定資産（償却資産）額"/>
        <xdr:cNvSpPr txBox="1"/>
      </xdr:nvSpPr>
      <xdr:spPr>
        <a:xfrm>
          <a:off x="19278111" y="732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1" name="テキスト ボックス 52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1" name="テキスト ボックス 53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3" name="テキスト ボックス 5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35" name="直線コネクタ 534"/>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36"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37" name="直線コネクタ 536"/>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9" name="直線コネクタ 53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40"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41" name="フローチャート: 判断 540"/>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42" name="フローチャート: 判断 541"/>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138265</xdr:rowOff>
    </xdr:from>
    <xdr:ext cx="405111" cy="259045"/>
    <xdr:sp macro="" textlink="">
      <xdr:nvSpPr>
        <xdr:cNvPr id="543"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544" name="フローチャート: 判断 543"/>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545"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65133</xdr:rowOff>
    </xdr:from>
    <xdr:to>
      <xdr:col>72</xdr:col>
      <xdr:colOff>38100</xdr:colOff>
      <xdr:row>60</xdr:row>
      <xdr:rowOff>166733</xdr:rowOff>
    </xdr:to>
    <xdr:sp macro="" textlink="">
      <xdr:nvSpPr>
        <xdr:cNvPr id="546" name="フローチャート: 判断 54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157860</xdr:rowOff>
    </xdr:from>
    <xdr:ext cx="405111" cy="259045"/>
    <xdr:sp macro="" textlink="">
      <xdr:nvSpPr>
        <xdr:cNvPr id="547"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83094</xdr:rowOff>
    </xdr:from>
    <xdr:to>
      <xdr:col>81</xdr:col>
      <xdr:colOff>101600</xdr:colOff>
      <xdr:row>60</xdr:row>
      <xdr:rowOff>13244</xdr:rowOff>
    </xdr:to>
    <xdr:sp macro="" textlink="">
      <xdr:nvSpPr>
        <xdr:cNvPr id="553" name="楕円 552"/>
        <xdr:cNvSpPr/>
      </xdr:nvSpPr>
      <xdr:spPr>
        <a:xfrm>
          <a:off x="15430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54" name="楕円 553"/>
        <xdr:cNvSpPr/>
      </xdr:nvSpPr>
      <xdr:spPr>
        <a:xfrm>
          <a:off x="14541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133894</xdr:rowOff>
    </xdr:from>
    <xdr:to>
      <xdr:col>81</xdr:col>
      <xdr:colOff>50800</xdr:colOff>
      <xdr:row>60</xdr:row>
      <xdr:rowOff>3266</xdr:rowOff>
    </xdr:to>
    <xdr:cxnSp macro="">
      <xdr:nvCxnSpPr>
        <xdr:cNvPr id="555" name="直線コネクタ 554"/>
        <xdr:cNvCxnSpPr/>
      </xdr:nvCxnSpPr>
      <xdr:spPr>
        <a:xfrm flipV="1">
          <a:off x="14592300" y="1024944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22678</xdr:rowOff>
    </xdr:from>
    <xdr:to>
      <xdr:col>72</xdr:col>
      <xdr:colOff>38100</xdr:colOff>
      <xdr:row>60</xdr:row>
      <xdr:rowOff>124278</xdr:rowOff>
    </xdr:to>
    <xdr:sp macro="" textlink="">
      <xdr:nvSpPr>
        <xdr:cNvPr id="556" name="楕円 555"/>
        <xdr:cNvSpPr/>
      </xdr:nvSpPr>
      <xdr:spPr>
        <a:xfrm>
          <a:off x="13652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3266</xdr:rowOff>
    </xdr:from>
    <xdr:to>
      <xdr:col>76</xdr:col>
      <xdr:colOff>114300</xdr:colOff>
      <xdr:row>60</xdr:row>
      <xdr:rowOff>73478</xdr:rowOff>
    </xdr:to>
    <xdr:cxnSp macro="">
      <xdr:nvCxnSpPr>
        <xdr:cNvPr id="557" name="直線コネクタ 556"/>
        <xdr:cNvCxnSpPr/>
      </xdr:nvCxnSpPr>
      <xdr:spPr>
        <a:xfrm flipV="1">
          <a:off x="13703300" y="10290266"/>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558" name="n_1mainValue【保健センター・保健所】&#10;有形固定資産減価償却率"/>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559" name="n_2mainValue【保健センター・保健所】&#10;有形固定資産減価償却率"/>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140805</xdr:rowOff>
    </xdr:from>
    <xdr:ext cx="405111" cy="259045"/>
    <xdr:sp macro="" textlink="">
      <xdr:nvSpPr>
        <xdr:cNvPr id="560" name="n_3mainValue【保健センター・保健所】&#10;有形固定資産減価償却率"/>
        <xdr:cNvSpPr txBox="1"/>
      </xdr:nvSpPr>
      <xdr:spPr>
        <a:xfrm>
          <a:off x="13500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8" name="テキスト ボックス 5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0" name="テキスト ボックス 5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84" name="直線コネクタ 583"/>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5"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6" name="直線コネクタ 585"/>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87"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88" name="直線コネクタ 587"/>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89"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90" name="フローチャート: 判断 589"/>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91" name="フローチャート: 判断 590"/>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19067</xdr:rowOff>
    </xdr:from>
    <xdr:ext cx="469744" cy="259045"/>
    <xdr:sp macro="" textlink="">
      <xdr:nvSpPr>
        <xdr:cNvPr id="592"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593" name="フローチャート: 判断 592"/>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26687</xdr:rowOff>
    </xdr:from>
    <xdr:ext cx="469744" cy="259045"/>
    <xdr:sp macro="" textlink="">
      <xdr:nvSpPr>
        <xdr:cNvPr id="594"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82550</xdr:rowOff>
    </xdr:from>
    <xdr:to>
      <xdr:col>102</xdr:col>
      <xdr:colOff>165100</xdr:colOff>
      <xdr:row>63</xdr:row>
      <xdr:rowOff>12700</xdr:rowOff>
    </xdr:to>
    <xdr:sp macro="" textlink="">
      <xdr:nvSpPr>
        <xdr:cNvPr id="595" name="フローチャート: 判断 594"/>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29227</xdr:rowOff>
    </xdr:from>
    <xdr:ext cx="469744" cy="259045"/>
    <xdr:sp macro="" textlink="">
      <xdr:nvSpPr>
        <xdr:cNvPr id="596"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97790</xdr:rowOff>
    </xdr:from>
    <xdr:to>
      <xdr:col>112</xdr:col>
      <xdr:colOff>38100</xdr:colOff>
      <xdr:row>63</xdr:row>
      <xdr:rowOff>27940</xdr:rowOff>
    </xdr:to>
    <xdr:sp macro="" textlink="">
      <xdr:nvSpPr>
        <xdr:cNvPr id="602" name="楕円 601"/>
        <xdr:cNvSpPr/>
      </xdr:nvSpPr>
      <xdr:spPr>
        <a:xfrm>
          <a:off x="21272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03" name="楕円 602"/>
        <xdr:cNvSpPr/>
      </xdr:nvSpPr>
      <xdr:spPr>
        <a:xfrm>
          <a:off x="20383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148590</xdr:rowOff>
    </xdr:from>
    <xdr:to>
      <xdr:col>111</xdr:col>
      <xdr:colOff>177800</xdr:colOff>
      <xdr:row>62</xdr:row>
      <xdr:rowOff>156210</xdr:rowOff>
    </xdr:to>
    <xdr:cxnSp macro="">
      <xdr:nvCxnSpPr>
        <xdr:cNvPr id="604" name="直線コネクタ 603"/>
        <xdr:cNvCxnSpPr/>
      </xdr:nvCxnSpPr>
      <xdr:spPr>
        <a:xfrm flipV="1">
          <a:off x="20434300" y="107784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48260</xdr:rowOff>
    </xdr:from>
    <xdr:to>
      <xdr:col>102</xdr:col>
      <xdr:colOff>165100</xdr:colOff>
      <xdr:row>63</xdr:row>
      <xdr:rowOff>149860</xdr:rowOff>
    </xdr:to>
    <xdr:sp macro="" textlink="">
      <xdr:nvSpPr>
        <xdr:cNvPr id="605" name="楕円 604"/>
        <xdr:cNvSpPr/>
      </xdr:nvSpPr>
      <xdr:spPr>
        <a:xfrm>
          <a:off x="19494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156210</xdr:rowOff>
    </xdr:from>
    <xdr:to>
      <xdr:col>107</xdr:col>
      <xdr:colOff>50800</xdr:colOff>
      <xdr:row>63</xdr:row>
      <xdr:rowOff>99060</xdr:rowOff>
    </xdr:to>
    <xdr:cxnSp macro="">
      <xdr:nvCxnSpPr>
        <xdr:cNvPr id="606" name="直線コネクタ 605"/>
        <xdr:cNvCxnSpPr/>
      </xdr:nvCxnSpPr>
      <xdr:spPr>
        <a:xfrm flipV="1">
          <a:off x="19545300" y="1078611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07" name="n_1main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08" name="n_2main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140987</xdr:rowOff>
    </xdr:from>
    <xdr:ext cx="469744" cy="259045"/>
    <xdr:sp macro="" textlink="">
      <xdr:nvSpPr>
        <xdr:cNvPr id="609" name="n_3mainValue【保健センター・保健所】&#10;一人当たり面積"/>
        <xdr:cNvSpPr txBox="1"/>
      </xdr:nvSpPr>
      <xdr:spPr>
        <a:xfrm>
          <a:off x="19310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0" name="直線コネクタ 61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1" name="テキスト ボックス 62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2" name="直線コネクタ 62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3" name="テキスト ボックス 62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4" name="直線コネクタ 62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5" name="テキスト ボックス 62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6" name="直線コネクタ 62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7" name="テキスト ボックス 62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8" name="直線コネクタ 62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9" name="テキスト ボックス 62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0" name="直線コネクタ 62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1" name="テキスト ボックス 63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3" name="テキスト ボックス 6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35" name="直線コネクタ 634"/>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36"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37" name="直線コネクタ 636"/>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38"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39" name="直線コネクタ 638"/>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40"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41" name="フローチャート: 判断 640"/>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42" name="フローチャート: 判断 641"/>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71138</xdr:rowOff>
    </xdr:from>
    <xdr:ext cx="405111" cy="259045"/>
    <xdr:sp macro="" textlink="">
      <xdr:nvSpPr>
        <xdr:cNvPr id="643"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644" name="フローチャート: 判断 643"/>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645"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135889</xdr:rowOff>
    </xdr:from>
    <xdr:to>
      <xdr:col>72</xdr:col>
      <xdr:colOff>38100</xdr:colOff>
      <xdr:row>82</xdr:row>
      <xdr:rowOff>66039</xdr:rowOff>
    </xdr:to>
    <xdr:sp macro="" textlink="">
      <xdr:nvSpPr>
        <xdr:cNvPr id="646" name="フローチャート: 判断 645"/>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82566</xdr:rowOff>
    </xdr:from>
    <xdr:ext cx="405111" cy="259045"/>
    <xdr:sp macro="" textlink="">
      <xdr:nvSpPr>
        <xdr:cNvPr id="647"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48" name="テキスト ボックス 6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157118</xdr:rowOff>
    </xdr:from>
    <xdr:to>
      <xdr:col>81</xdr:col>
      <xdr:colOff>101600</xdr:colOff>
      <xdr:row>84</xdr:row>
      <xdr:rowOff>87268</xdr:rowOff>
    </xdr:to>
    <xdr:sp macro="" textlink="">
      <xdr:nvSpPr>
        <xdr:cNvPr id="653" name="楕円 652"/>
        <xdr:cNvSpPr/>
      </xdr:nvSpPr>
      <xdr:spPr>
        <a:xfrm>
          <a:off x="15430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46082</xdr:rowOff>
    </xdr:from>
    <xdr:to>
      <xdr:col>76</xdr:col>
      <xdr:colOff>165100</xdr:colOff>
      <xdr:row>84</xdr:row>
      <xdr:rowOff>147682</xdr:rowOff>
    </xdr:to>
    <xdr:sp macro="" textlink="">
      <xdr:nvSpPr>
        <xdr:cNvPr id="654" name="楕円 653"/>
        <xdr:cNvSpPr/>
      </xdr:nvSpPr>
      <xdr:spPr>
        <a:xfrm>
          <a:off x="14541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36468</xdr:rowOff>
    </xdr:from>
    <xdr:to>
      <xdr:col>81</xdr:col>
      <xdr:colOff>50800</xdr:colOff>
      <xdr:row>84</xdr:row>
      <xdr:rowOff>96882</xdr:rowOff>
    </xdr:to>
    <xdr:cxnSp macro="">
      <xdr:nvCxnSpPr>
        <xdr:cNvPr id="655" name="直線コネクタ 654"/>
        <xdr:cNvCxnSpPr/>
      </xdr:nvCxnSpPr>
      <xdr:spPr>
        <a:xfrm flipV="1">
          <a:off x="14592300" y="14438268"/>
          <a:ext cx="889000" cy="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72208</xdr:rowOff>
    </xdr:from>
    <xdr:to>
      <xdr:col>72</xdr:col>
      <xdr:colOff>38100</xdr:colOff>
      <xdr:row>85</xdr:row>
      <xdr:rowOff>2358</xdr:rowOff>
    </xdr:to>
    <xdr:sp macro="" textlink="">
      <xdr:nvSpPr>
        <xdr:cNvPr id="656" name="楕円 655"/>
        <xdr:cNvSpPr/>
      </xdr:nvSpPr>
      <xdr:spPr>
        <a:xfrm>
          <a:off x="13652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96882</xdr:rowOff>
    </xdr:from>
    <xdr:to>
      <xdr:col>76</xdr:col>
      <xdr:colOff>114300</xdr:colOff>
      <xdr:row>84</xdr:row>
      <xdr:rowOff>123008</xdr:rowOff>
    </xdr:to>
    <xdr:cxnSp macro="">
      <xdr:nvCxnSpPr>
        <xdr:cNvPr id="657" name="直線コネクタ 656"/>
        <xdr:cNvCxnSpPr/>
      </xdr:nvCxnSpPr>
      <xdr:spPr>
        <a:xfrm flipV="1">
          <a:off x="13703300" y="1449868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78395</xdr:rowOff>
    </xdr:from>
    <xdr:ext cx="405111" cy="259045"/>
    <xdr:sp macro="" textlink="">
      <xdr:nvSpPr>
        <xdr:cNvPr id="658" name="n_1mainValue【消防施設】&#10;有形固定資産減価償却率"/>
        <xdr:cNvSpPr txBox="1"/>
      </xdr:nvSpPr>
      <xdr:spPr>
        <a:xfrm>
          <a:off x="152660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138809</xdr:rowOff>
    </xdr:from>
    <xdr:ext cx="405111" cy="259045"/>
    <xdr:sp macro="" textlink="">
      <xdr:nvSpPr>
        <xdr:cNvPr id="659" name="n_2mainValue【消防施設】&#10;有形固定資産減価償却率"/>
        <xdr:cNvSpPr txBox="1"/>
      </xdr:nvSpPr>
      <xdr:spPr>
        <a:xfrm>
          <a:off x="14389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164935</xdr:rowOff>
    </xdr:from>
    <xdr:ext cx="405111" cy="259045"/>
    <xdr:sp macro="" textlink="">
      <xdr:nvSpPr>
        <xdr:cNvPr id="660" name="n_3mainValue【消防施設】&#10;有形固定資産減価償却率"/>
        <xdr:cNvSpPr txBox="1"/>
      </xdr:nvSpPr>
      <xdr:spPr>
        <a:xfrm>
          <a:off x="13500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9" name="テキスト ボックス 6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1" name="直線コネクタ 67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2" name="テキスト ボックス 67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3" name="直線コネクタ 67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4" name="テキスト ボックス 67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5" name="直線コネクタ 67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6" name="テキスト ボックス 67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7" name="直線コネクタ 67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8" name="テキスト ボックス 67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0" name="テキスト ボックス 6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82" name="直線コネクタ 681"/>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83"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84" name="直線コネクタ 683"/>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85"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86" name="直線コネクタ 685"/>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87"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88" name="フローチャート: 判断 687"/>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89" name="フローチャート: 判断 688"/>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128033</xdr:rowOff>
    </xdr:from>
    <xdr:ext cx="469744" cy="259045"/>
    <xdr:sp macro="" textlink="">
      <xdr:nvSpPr>
        <xdr:cNvPr id="690"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691" name="フローチャート: 判断 69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128948</xdr:rowOff>
    </xdr:from>
    <xdr:ext cx="469744" cy="259045"/>
    <xdr:sp macro="" textlink="">
      <xdr:nvSpPr>
        <xdr:cNvPr id="692"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22504</xdr:rowOff>
    </xdr:from>
    <xdr:to>
      <xdr:col>102</xdr:col>
      <xdr:colOff>165100</xdr:colOff>
      <xdr:row>85</xdr:row>
      <xdr:rowOff>124104</xdr:rowOff>
    </xdr:to>
    <xdr:sp macro="" textlink="">
      <xdr:nvSpPr>
        <xdr:cNvPr id="693" name="フローチャート: 判断 692"/>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115231</xdr:rowOff>
    </xdr:from>
    <xdr:ext cx="469744" cy="259045"/>
    <xdr:sp macro="" textlink="">
      <xdr:nvSpPr>
        <xdr:cNvPr id="694" name="n_3aveValue【消防施設】&#10;一人当たり面積"/>
        <xdr:cNvSpPr txBox="1"/>
      </xdr:nvSpPr>
      <xdr:spPr>
        <a:xfrm>
          <a:off x="19310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95" name="テキスト ボックス 6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6" name="テキスト ボックス 6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7" name="テキスト ボックス 6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8" name="テキスト ボックス 6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9" name="テキスト ボックス 6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143663</xdr:rowOff>
    </xdr:from>
    <xdr:to>
      <xdr:col>112</xdr:col>
      <xdr:colOff>38100</xdr:colOff>
      <xdr:row>85</xdr:row>
      <xdr:rowOff>73813</xdr:rowOff>
    </xdr:to>
    <xdr:sp macro="" textlink="">
      <xdr:nvSpPr>
        <xdr:cNvPr id="700" name="楕円 699"/>
        <xdr:cNvSpPr/>
      </xdr:nvSpPr>
      <xdr:spPr>
        <a:xfrm>
          <a:off x="21272500" y="145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01" name="楕円 700"/>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23013</xdr:rowOff>
    </xdr:from>
    <xdr:to>
      <xdr:col>111</xdr:col>
      <xdr:colOff>177800</xdr:colOff>
      <xdr:row>85</xdr:row>
      <xdr:rowOff>26670</xdr:rowOff>
    </xdr:to>
    <xdr:cxnSp macro="">
      <xdr:nvCxnSpPr>
        <xdr:cNvPr id="702" name="直線コネクタ 701"/>
        <xdr:cNvCxnSpPr/>
      </xdr:nvCxnSpPr>
      <xdr:spPr>
        <a:xfrm flipV="1">
          <a:off x="20434300" y="1459626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153721</xdr:rowOff>
    </xdr:from>
    <xdr:to>
      <xdr:col>102</xdr:col>
      <xdr:colOff>165100</xdr:colOff>
      <xdr:row>85</xdr:row>
      <xdr:rowOff>83871</xdr:rowOff>
    </xdr:to>
    <xdr:sp macro="" textlink="">
      <xdr:nvSpPr>
        <xdr:cNvPr id="703" name="楕円 702"/>
        <xdr:cNvSpPr/>
      </xdr:nvSpPr>
      <xdr:spPr>
        <a:xfrm>
          <a:off x="19494500" y="1455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33071</xdr:rowOff>
    </xdr:to>
    <xdr:cxnSp macro="">
      <xdr:nvCxnSpPr>
        <xdr:cNvPr id="704" name="直線コネクタ 703"/>
        <xdr:cNvCxnSpPr/>
      </xdr:nvCxnSpPr>
      <xdr:spPr>
        <a:xfrm flipV="1">
          <a:off x="19545300" y="1459992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90340</xdr:rowOff>
    </xdr:from>
    <xdr:ext cx="469744" cy="259045"/>
    <xdr:sp macro="" textlink="">
      <xdr:nvSpPr>
        <xdr:cNvPr id="705" name="n_1mainValue【消防施設】&#10;一人当たり面積"/>
        <xdr:cNvSpPr txBox="1"/>
      </xdr:nvSpPr>
      <xdr:spPr>
        <a:xfrm>
          <a:off x="21075727" y="143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06" name="n_2mainValue【消防施設】&#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100398</xdr:rowOff>
    </xdr:from>
    <xdr:ext cx="469744" cy="259045"/>
    <xdr:sp macro="" textlink="">
      <xdr:nvSpPr>
        <xdr:cNvPr id="707" name="n_3mainValue【消防施設】&#10;一人当たり面積"/>
        <xdr:cNvSpPr txBox="1"/>
      </xdr:nvSpPr>
      <xdr:spPr>
        <a:xfrm>
          <a:off x="19310427" y="1433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18" name="直線コネクタ 71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19" name="テキスト ボックス 71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0" name="直線コネクタ 71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1" name="テキスト ボックス 72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2" name="直線コネクタ 72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3" name="テキスト ボックス 72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4" name="直線コネクタ 72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5" name="テキスト ボックス 72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6" name="直線コネクタ 72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7" name="テキスト ボックス 72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9" name="テキスト ボックス 7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31" name="直線コネクタ 730"/>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32"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3" name="直線コネクタ 73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34"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35" name="直線コネクタ 734"/>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36"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37" name="フローチャート: 判断 736"/>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38" name="フローチャート: 判断 737"/>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36847</xdr:rowOff>
    </xdr:from>
    <xdr:ext cx="405111" cy="259045"/>
    <xdr:sp macro="" textlink="">
      <xdr:nvSpPr>
        <xdr:cNvPr id="739"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740" name="フローチャート: 判断 739"/>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741"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43180</xdr:rowOff>
    </xdr:from>
    <xdr:to>
      <xdr:col>72</xdr:col>
      <xdr:colOff>38100</xdr:colOff>
      <xdr:row>104</xdr:row>
      <xdr:rowOff>144780</xdr:rowOff>
    </xdr:to>
    <xdr:sp macro="" textlink="">
      <xdr:nvSpPr>
        <xdr:cNvPr id="742" name="フローチャート: 判断 741"/>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161307</xdr:rowOff>
    </xdr:from>
    <xdr:ext cx="405111" cy="259045"/>
    <xdr:sp macro="" textlink="">
      <xdr:nvSpPr>
        <xdr:cNvPr id="743"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44" name="テキスト ボックス 7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1270</xdr:rowOff>
    </xdr:from>
    <xdr:to>
      <xdr:col>81</xdr:col>
      <xdr:colOff>101600</xdr:colOff>
      <xdr:row>105</xdr:row>
      <xdr:rowOff>102870</xdr:rowOff>
    </xdr:to>
    <xdr:sp macro="" textlink="">
      <xdr:nvSpPr>
        <xdr:cNvPr id="749" name="楕円 748"/>
        <xdr:cNvSpPr/>
      </xdr:nvSpPr>
      <xdr:spPr>
        <a:xfrm>
          <a:off x="15430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17780</xdr:rowOff>
    </xdr:from>
    <xdr:to>
      <xdr:col>76</xdr:col>
      <xdr:colOff>165100</xdr:colOff>
      <xdr:row>105</xdr:row>
      <xdr:rowOff>119380</xdr:rowOff>
    </xdr:to>
    <xdr:sp macro="" textlink="">
      <xdr:nvSpPr>
        <xdr:cNvPr id="750" name="楕円 749"/>
        <xdr:cNvSpPr/>
      </xdr:nvSpPr>
      <xdr:spPr>
        <a:xfrm>
          <a:off x="14541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52070</xdr:rowOff>
    </xdr:from>
    <xdr:to>
      <xdr:col>81</xdr:col>
      <xdr:colOff>50800</xdr:colOff>
      <xdr:row>105</xdr:row>
      <xdr:rowOff>68580</xdr:rowOff>
    </xdr:to>
    <xdr:cxnSp macro="">
      <xdr:nvCxnSpPr>
        <xdr:cNvPr id="751" name="直線コネクタ 750"/>
        <xdr:cNvCxnSpPr/>
      </xdr:nvCxnSpPr>
      <xdr:spPr>
        <a:xfrm flipV="1">
          <a:off x="14592300" y="1805432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27939</xdr:rowOff>
    </xdr:from>
    <xdr:to>
      <xdr:col>72</xdr:col>
      <xdr:colOff>38100</xdr:colOff>
      <xdr:row>105</xdr:row>
      <xdr:rowOff>129539</xdr:rowOff>
    </xdr:to>
    <xdr:sp macro="" textlink="">
      <xdr:nvSpPr>
        <xdr:cNvPr id="752" name="楕円 751"/>
        <xdr:cNvSpPr/>
      </xdr:nvSpPr>
      <xdr:spPr>
        <a:xfrm>
          <a:off x="13652500" y="180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68580</xdr:rowOff>
    </xdr:from>
    <xdr:to>
      <xdr:col>76</xdr:col>
      <xdr:colOff>114300</xdr:colOff>
      <xdr:row>105</xdr:row>
      <xdr:rowOff>78739</xdr:rowOff>
    </xdr:to>
    <xdr:cxnSp macro="">
      <xdr:nvCxnSpPr>
        <xdr:cNvPr id="753" name="直線コネクタ 752"/>
        <xdr:cNvCxnSpPr/>
      </xdr:nvCxnSpPr>
      <xdr:spPr>
        <a:xfrm flipV="1">
          <a:off x="13703300" y="1807083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93997</xdr:rowOff>
    </xdr:from>
    <xdr:ext cx="405111" cy="259045"/>
    <xdr:sp macro="" textlink="">
      <xdr:nvSpPr>
        <xdr:cNvPr id="754" name="n_1mainValue【庁舎】&#10;有形固定資産減価償却率"/>
        <xdr:cNvSpPr txBox="1"/>
      </xdr:nvSpPr>
      <xdr:spPr>
        <a:xfrm>
          <a:off x="15266044" y="180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110507</xdr:rowOff>
    </xdr:from>
    <xdr:ext cx="405111" cy="259045"/>
    <xdr:sp macro="" textlink="">
      <xdr:nvSpPr>
        <xdr:cNvPr id="755" name="n_2mainValue【庁舎】&#10;有形固定資産減価償却率"/>
        <xdr:cNvSpPr txBox="1"/>
      </xdr:nvSpPr>
      <xdr:spPr>
        <a:xfrm>
          <a:off x="14389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120666</xdr:rowOff>
    </xdr:from>
    <xdr:ext cx="405111" cy="259045"/>
    <xdr:sp macro="" textlink="">
      <xdr:nvSpPr>
        <xdr:cNvPr id="756" name="n_3mainValue【庁舎】&#10;有形固定資産減価償却率"/>
        <xdr:cNvSpPr txBox="1"/>
      </xdr:nvSpPr>
      <xdr:spPr>
        <a:xfrm>
          <a:off x="13500744" y="1812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82" name="直線コネクタ 781"/>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83"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84" name="直線コネクタ 783"/>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85"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86" name="直線コネクタ 785"/>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87"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88" name="フローチャート: 判断 787"/>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89" name="フローチャート: 判断 788"/>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11991</xdr:rowOff>
    </xdr:from>
    <xdr:ext cx="469744" cy="259045"/>
    <xdr:sp macro="" textlink="">
      <xdr:nvSpPr>
        <xdr:cNvPr id="790"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791" name="フローチャート: 判断 790"/>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49547</xdr:rowOff>
    </xdr:from>
    <xdr:ext cx="469744" cy="259045"/>
    <xdr:sp macro="" textlink="">
      <xdr:nvSpPr>
        <xdr:cNvPr id="792"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10705</xdr:rowOff>
    </xdr:from>
    <xdr:to>
      <xdr:col>102</xdr:col>
      <xdr:colOff>165100</xdr:colOff>
      <xdr:row>106</xdr:row>
      <xdr:rowOff>112305</xdr:rowOff>
    </xdr:to>
    <xdr:sp macro="" textlink="">
      <xdr:nvSpPr>
        <xdr:cNvPr id="793" name="フローチャート: 判断 792"/>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103432</xdr:rowOff>
    </xdr:from>
    <xdr:ext cx="469744" cy="259045"/>
    <xdr:sp macro="" textlink="">
      <xdr:nvSpPr>
        <xdr:cNvPr id="794"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95" name="テキスト ボックス 7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87449</xdr:rowOff>
    </xdr:from>
    <xdr:to>
      <xdr:col>112</xdr:col>
      <xdr:colOff>38100</xdr:colOff>
      <xdr:row>105</xdr:row>
      <xdr:rowOff>17599</xdr:rowOff>
    </xdr:to>
    <xdr:sp macro="" textlink="">
      <xdr:nvSpPr>
        <xdr:cNvPr id="800" name="楕円 799"/>
        <xdr:cNvSpPr/>
      </xdr:nvSpPr>
      <xdr:spPr>
        <a:xfrm>
          <a:off x="21272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107043</xdr:rowOff>
    </xdr:from>
    <xdr:to>
      <xdr:col>107</xdr:col>
      <xdr:colOff>101600</xdr:colOff>
      <xdr:row>105</xdr:row>
      <xdr:rowOff>37193</xdr:rowOff>
    </xdr:to>
    <xdr:sp macro="" textlink="">
      <xdr:nvSpPr>
        <xdr:cNvPr id="801" name="楕円 800"/>
        <xdr:cNvSpPr/>
      </xdr:nvSpPr>
      <xdr:spPr>
        <a:xfrm>
          <a:off x="20383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138249</xdr:rowOff>
    </xdr:from>
    <xdr:to>
      <xdr:col>111</xdr:col>
      <xdr:colOff>177800</xdr:colOff>
      <xdr:row>104</xdr:row>
      <xdr:rowOff>157843</xdr:rowOff>
    </xdr:to>
    <xdr:cxnSp macro="">
      <xdr:nvCxnSpPr>
        <xdr:cNvPr id="802" name="直線コネクタ 801"/>
        <xdr:cNvCxnSpPr/>
      </xdr:nvCxnSpPr>
      <xdr:spPr>
        <a:xfrm flipV="1">
          <a:off x="20434300" y="179690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126637</xdr:rowOff>
    </xdr:from>
    <xdr:to>
      <xdr:col>102</xdr:col>
      <xdr:colOff>165100</xdr:colOff>
      <xdr:row>105</xdr:row>
      <xdr:rowOff>56787</xdr:rowOff>
    </xdr:to>
    <xdr:sp macro="" textlink="">
      <xdr:nvSpPr>
        <xdr:cNvPr id="803" name="楕円 802"/>
        <xdr:cNvSpPr/>
      </xdr:nvSpPr>
      <xdr:spPr>
        <a:xfrm>
          <a:off x="19494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157843</xdr:rowOff>
    </xdr:from>
    <xdr:to>
      <xdr:col>107</xdr:col>
      <xdr:colOff>50800</xdr:colOff>
      <xdr:row>105</xdr:row>
      <xdr:rowOff>5987</xdr:rowOff>
    </xdr:to>
    <xdr:cxnSp macro="">
      <xdr:nvCxnSpPr>
        <xdr:cNvPr id="804" name="直線コネクタ 803"/>
        <xdr:cNvCxnSpPr/>
      </xdr:nvCxnSpPr>
      <xdr:spPr>
        <a:xfrm flipV="1">
          <a:off x="19545300" y="179886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34126</xdr:rowOff>
    </xdr:from>
    <xdr:ext cx="469744" cy="259045"/>
    <xdr:sp macro="" textlink="">
      <xdr:nvSpPr>
        <xdr:cNvPr id="805" name="n_1mainValue【庁舎】&#10;一人当たり面積"/>
        <xdr:cNvSpPr txBox="1"/>
      </xdr:nvSpPr>
      <xdr:spPr>
        <a:xfrm>
          <a:off x="210757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53720</xdr:rowOff>
    </xdr:from>
    <xdr:ext cx="469744" cy="259045"/>
    <xdr:sp macro="" textlink="">
      <xdr:nvSpPr>
        <xdr:cNvPr id="806" name="n_2mainValue【庁舎】&#10;一人当たり面積"/>
        <xdr:cNvSpPr txBox="1"/>
      </xdr:nvSpPr>
      <xdr:spPr>
        <a:xfrm>
          <a:off x="20199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73314</xdr:rowOff>
    </xdr:from>
    <xdr:ext cx="469744" cy="259045"/>
    <xdr:sp macro="" textlink="">
      <xdr:nvSpPr>
        <xdr:cNvPr id="807" name="n_3mainValue【庁舎】&#10;一人当たり面積"/>
        <xdr:cNvSpPr txBox="1"/>
      </xdr:nvSpPr>
      <xdr:spPr>
        <a:xfrm>
          <a:off x="19310427" y="177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類似団体と比較して特に有形固定資産減価償却率が高くなっている施設は、体育館・プールである。これは、保有する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施設が築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図書館の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面積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が大きく減少しているのは、平成平成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日に新施設（公民館と図書館の複合施設）がオープンし、旧施設の除却を行ったためである。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fontAlgn="base"/>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年度に市民会館の一人当たりの面積が大きく増加しているのはＨ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年度において固定資産台帳の再整備を行い、数値の修正を行ったためである。</a:t>
          </a:r>
          <a:endParaRPr lang="ja-JP" altLang="ja-JP" sz="1400">
            <a:effectLst/>
            <a:latin typeface="ＭＳ Ｐゴシック" panose="020B0600070205080204" pitchFamily="50" charset="-128"/>
            <a:ea typeface="ＭＳ Ｐゴシック" panose="020B0600070205080204" pitchFamily="50" charset="-128"/>
          </a:endParaRPr>
        </a:p>
        <a:p>
          <a:pPr fontAlgn="base"/>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利用数の動向等を考慮しつつ、整備計画を策定し、施設の耐震化や老朽化した施設の適切な維持保全に努めていく。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31,530
31,377
235.10
25,197,743
24,516,355
281,918
13,308,065
26,733,945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の横ばいで類似団体や全国、県平均より低い水準で推移している。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市内に大型事業所がなく、市の産業構造が中小企業や農林水産業を中心としていることに加え、人口減少により、歳入における市税の割合が低く、財政基盤が弱いことが要因である。そのため、交付税に大きく依存した財政構造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今後とも、的確な課税客体の把握と徴収率向上に努め、自主財源の確保に努める。また、国・県補助金の活用など財源確保に努めるとともに、経常経費の削減による歳出抑制を行い、適正な財政運営を行う。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9" name="直線コネクタ 68"/>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合併直後である平成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99.2</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％と比較すると年々改善し、平成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年度以降は類似団体の平均を下回っていたものの、平成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92.5</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％となった。要因として、地方交付税等の減による経常一般財源が</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153</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％）減額となった一方、</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人件費、扶助費、公債費などの義務的経費が年々増加傾向であり、特に保育料については前年度比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6.7</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一財ベース</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、さらに生活保護費についても前年度比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12.9</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一財ベース</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本市の経常収支比率は依然として高い状況</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である。このため、</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財政構造の弾力性の確保のためには更なる改善が必要であ</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今後は、市税等の徴収確保、歳出においては定員適正化計画や行政改革推進計画、財政健全化計画に基づいた人件費抑制、事業の見直し、繰上償還の実施など財源確保と経常経費の抑制に努める。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39188</xdr:rowOff>
    </xdr:from>
    <xdr:to>
      <xdr:col>23</xdr:col>
      <xdr:colOff>133350</xdr:colOff>
      <xdr:row>60</xdr:row>
      <xdr:rowOff>77107</xdr:rowOff>
    </xdr:to>
    <xdr:cxnSp macro="">
      <xdr:nvCxnSpPr>
        <xdr:cNvPr id="134" name="直線コネクタ 133"/>
        <xdr:cNvCxnSpPr/>
      </xdr:nvCxnSpPr>
      <xdr:spPr>
        <a:xfrm>
          <a:off x="4114800" y="10326188"/>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60</xdr:row>
      <xdr:rowOff>39188</xdr:rowOff>
    </xdr:to>
    <xdr:cxnSp macro="">
      <xdr:nvCxnSpPr>
        <xdr:cNvPr id="137" name="直線コネクタ 136"/>
        <xdr:cNvCxnSpPr/>
      </xdr:nvCxnSpPr>
      <xdr:spPr>
        <a:xfrm>
          <a:off x="3225800" y="1028827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58965</xdr:rowOff>
    </xdr:from>
    <xdr:to>
      <xdr:col>15</xdr:col>
      <xdr:colOff>82550</xdr:colOff>
      <xdr:row>60</xdr:row>
      <xdr:rowOff>1270</xdr:rowOff>
    </xdr:to>
    <xdr:cxnSp macro="">
      <xdr:nvCxnSpPr>
        <xdr:cNvPr id="140" name="直線コネクタ 139"/>
        <xdr:cNvCxnSpPr/>
      </xdr:nvCxnSpPr>
      <xdr:spPr>
        <a:xfrm>
          <a:off x="2336800" y="10174515"/>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58965</xdr:rowOff>
    </xdr:from>
    <xdr:to>
      <xdr:col>11</xdr:col>
      <xdr:colOff>31750</xdr:colOff>
      <xdr:row>59</xdr:row>
      <xdr:rowOff>83094</xdr:rowOff>
    </xdr:to>
    <xdr:cxnSp macro="">
      <xdr:nvCxnSpPr>
        <xdr:cNvPr id="143" name="直線コネクタ 142"/>
        <xdr:cNvCxnSpPr/>
      </xdr:nvCxnSpPr>
      <xdr:spPr>
        <a:xfrm flipV="1">
          <a:off x="1447800" y="10174515"/>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53" name="楕円 152"/>
        <xdr:cNvSpPr/>
      </xdr:nvSpPr>
      <xdr:spPr>
        <a:xfrm>
          <a:off x="4902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42834</xdr:rowOff>
    </xdr:from>
    <xdr:ext cx="762000" cy="259045"/>
    <xdr:sp macro="" textlink="">
      <xdr:nvSpPr>
        <xdr:cNvPr id="154" name="財政構造の弾力性該当値テキスト"/>
        <xdr:cNvSpPr txBox="1"/>
      </xdr:nvSpPr>
      <xdr:spPr>
        <a:xfrm>
          <a:off x="5041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159838</xdr:rowOff>
    </xdr:from>
    <xdr:to>
      <xdr:col>19</xdr:col>
      <xdr:colOff>184150</xdr:colOff>
      <xdr:row>60</xdr:row>
      <xdr:rowOff>89988</xdr:rowOff>
    </xdr:to>
    <xdr:sp macro="" textlink="">
      <xdr:nvSpPr>
        <xdr:cNvPr id="155" name="楕円 154"/>
        <xdr:cNvSpPr/>
      </xdr:nvSpPr>
      <xdr:spPr>
        <a:xfrm>
          <a:off x="4064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100165</xdr:rowOff>
    </xdr:from>
    <xdr:ext cx="736600" cy="259045"/>
    <xdr:sp macro="" textlink="">
      <xdr:nvSpPr>
        <xdr:cNvPr id="156" name="テキスト ボックス 155"/>
        <xdr:cNvSpPr txBox="1"/>
      </xdr:nvSpPr>
      <xdr:spPr>
        <a:xfrm>
          <a:off x="3733800" y="1004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7" name="楕円 156"/>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8" name="テキスト ボックス 157"/>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8165</xdr:rowOff>
    </xdr:from>
    <xdr:to>
      <xdr:col>11</xdr:col>
      <xdr:colOff>82550</xdr:colOff>
      <xdr:row>59</xdr:row>
      <xdr:rowOff>109765</xdr:rowOff>
    </xdr:to>
    <xdr:sp macro="" textlink="">
      <xdr:nvSpPr>
        <xdr:cNvPr id="159" name="楕円 158"/>
        <xdr:cNvSpPr/>
      </xdr:nvSpPr>
      <xdr:spPr>
        <a:xfrm>
          <a:off x="2286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119942</xdr:rowOff>
    </xdr:from>
    <xdr:ext cx="762000" cy="259045"/>
    <xdr:sp macro="" textlink="">
      <xdr:nvSpPr>
        <xdr:cNvPr id="160" name="テキスト ボックス 159"/>
        <xdr:cNvSpPr txBox="1"/>
      </xdr:nvSpPr>
      <xdr:spPr>
        <a:xfrm>
          <a:off x="1955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32294</xdr:rowOff>
    </xdr:from>
    <xdr:to>
      <xdr:col>7</xdr:col>
      <xdr:colOff>31750</xdr:colOff>
      <xdr:row>59</xdr:row>
      <xdr:rowOff>133894</xdr:rowOff>
    </xdr:to>
    <xdr:sp macro="" textlink="">
      <xdr:nvSpPr>
        <xdr:cNvPr id="161" name="楕円 160"/>
        <xdr:cNvSpPr/>
      </xdr:nvSpPr>
      <xdr:spPr>
        <a:xfrm>
          <a:off x="1397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144071</xdr:rowOff>
    </xdr:from>
    <xdr:ext cx="762000" cy="259045"/>
    <xdr:sp macro="" textlink="">
      <xdr:nvSpPr>
        <xdr:cNvPr id="162" name="テキスト ボックス 161"/>
        <xdr:cNvSpPr txBox="1"/>
      </xdr:nvSpPr>
      <xdr:spPr>
        <a:xfrm>
          <a:off x="1066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高くなっているのは、本市の南北に縦長である地形や有人離島を有する等の地理的要因により行政機関（支所・出張所、教育関連施設、消防出張所等）を複数設置する必要があるため、職員数</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多く</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人件費が高くなることが要因である。人件費は定員適正化計画の実施等により職員数は減少しているものの、平成</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年度は、人事院勧告による給与費の増やコミュニティ推進事業における集落支援員の増員等が影響したこと、物件費は</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「長崎と天草地方の潜伏キリシタン関連遺産」</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世界文化遺産登録</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決定に伴い、</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本市においては、「平戸の聖地と集落」と「平戸の聖地と集落」の２か所の構成資産</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について登録がなされたことからそのＰＲ等に要する経費や平戸城再築城</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300</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周年記念事業の実施等</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影響</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％の増加と</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なった。今後も定員適正化計画を基に職員の適正配置に努めるとともに、公共施設等総合管理計画に基づく</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施設の集約化・複合化に着手し、</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公共施設等の適正管理に努める。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94151</xdr:rowOff>
    </xdr:from>
    <xdr:to>
      <xdr:col>23</xdr:col>
      <xdr:colOff>133350</xdr:colOff>
      <xdr:row>85</xdr:row>
      <xdr:rowOff>117436</xdr:rowOff>
    </xdr:to>
    <xdr:cxnSp macro="">
      <xdr:nvCxnSpPr>
        <xdr:cNvPr id="193" name="直線コネクタ 192"/>
        <xdr:cNvCxnSpPr/>
      </xdr:nvCxnSpPr>
      <xdr:spPr>
        <a:xfrm>
          <a:off x="4114800" y="14667401"/>
          <a:ext cx="8382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47899</xdr:rowOff>
    </xdr:from>
    <xdr:to>
      <xdr:col>19</xdr:col>
      <xdr:colOff>133350</xdr:colOff>
      <xdr:row>85</xdr:row>
      <xdr:rowOff>94151</xdr:rowOff>
    </xdr:to>
    <xdr:cxnSp macro="">
      <xdr:nvCxnSpPr>
        <xdr:cNvPr id="196" name="直線コネクタ 195"/>
        <xdr:cNvCxnSpPr/>
      </xdr:nvCxnSpPr>
      <xdr:spPr>
        <a:xfrm>
          <a:off x="3225800" y="14621149"/>
          <a:ext cx="889000" cy="4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47899</xdr:rowOff>
    </xdr:from>
    <xdr:to>
      <xdr:col>15</xdr:col>
      <xdr:colOff>82550</xdr:colOff>
      <xdr:row>85</xdr:row>
      <xdr:rowOff>94126</xdr:rowOff>
    </xdr:to>
    <xdr:cxnSp macro="">
      <xdr:nvCxnSpPr>
        <xdr:cNvPr id="199" name="直線コネクタ 198"/>
        <xdr:cNvCxnSpPr/>
      </xdr:nvCxnSpPr>
      <xdr:spPr>
        <a:xfrm flipV="1">
          <a:off x="2336800" y="14621149"/>
          <a:ext cx="889000" cy="4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99399</xdr:rowOff>
    </xdr:from>
    <xdr:to>
      <xdr:col>11</xdr:col>
      <xdr:colOff>31750</xdr:colOff>
      <xdr:row>85</xdr:row>
      <xdr:rowOff>94126</xdr:rowOff>
    </xdr:to>
    <xdr:cxnSp macro="">
      <xdr:nvCxnSpPr>
        <xdr:cNvPr id="202" name="直線コネクタ 201"/>
        <xdr:cNvCxnSpPr/>
      </xdr:nvCxnSpPr>
      <xdr:spPr>
        <a:xfrm>
          <a:off x="1447800" y="14501199"/>
          <a:ext cx="889000" cy="16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66636</xdr:rowOff>
    </xdr:from>
    <xdr:to>
      <xdr:col>23</xdr:col>
      <xdr:colOff>184150</xdr:colOff>
      <xdr:row>85</xdr:row>
      <xdr:rowOff>168236</xdr:rowOff>
    </xdr:to>
    <xdr:sp macro="" textlink="">
      <xdr:nvSpPr>
        <xdr:cNvPr id="212" name="楕円 211"/>
        <xdr:cNvSpPr/>
      </xdr:nvSpPr>
      <xdr:spPr>
        <a:xfrm>
          <a:off x="4902200" y="146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38713</xdr:rowOff>
    </xdr:from>
    <xdr:ext cx="762000" cy="259045"/>
    <xdr:sp macro="" textlink="">
      <xdr:nvSpPr>
        <xdr:cNvPr id="213" name="人件費・物件費等の状況該当値テキスト"/>
        <xdr:cNvSpPr txBox="1"/>
      </xdr:nvSpPr>
      <xdr:spPr>
        <a:xfrm>
          <a:off x="5041900" y="146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43351</xdr:rowOff>
    </xdr:from>
    <xdr:to>
      <xdr:col>19</xdr:col>
      <xdr:colOff>184150</xdr:colOff>
      <xdr:row>85</xdr:row>
      <xdr:rowOff>144951</xdr:rowOff>
    </xdr:to>
    <xdr:sp macro="" textlink="">
      <xdr:nvSpPr>
        <xdr:cNvPr id="214" name="楕円 213"/>
        <xdr:cNvSpPr/>
      </xdr:nvSpPr>
      <xdr:spPr>
        <a:xfrm>
          <a:off x="4064000" y="146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129728</xdr:rowOff>
    </xdr:from>
    <xdr:ext cx="736600" cy="259045"/>
    <xdr:sp macro="" textlink="">
      <xdr:nvSpPr>
        <xdr:cNvPr id="215" name="テキスト ボックス 214"/>
        <xdr:cNvSpPr txBox="1"/>
      </xdr:nvSpPr>
      <xdr:spPr>
        <a:xfrm>
          <a:off x="3733800" y="14702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168549</xdr:rowOff>
    </xdr:from>
    <xdr:to>
      <xdr:col>15</xdr:col>
      <xdr:colOff>133350</xdr:colOff>
      <xdr:row>85</xdr:row>
      <xdr:rowOff>98699</xdr:rowOff>
    </xdr:to>
    <xdr:sp macro="" textlink="">
      <xdr:nvSpPr>
        <xdr:cNvPr id="216" name="楕円 215"/>
        <xdr:cNvSpPr/>
      </xdr:nvSpPr>
      <xdr:spPr>
        <a:xfrm>
          <a:off x="3175000" y="1457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83476</xdr:rowOff>
    </xdr:from>
    <xdr:ext cx="762000" cy="259045"/>
    <xdr:sp macro="" textlink="">
      <xdr:nvSpPr>
        <xdr:cNvPr id="217" name="テキスト ボックス 216"/>
        <xdr:cNvSpPr txBox="1"/>
      </xdr:nvSpPr>
      <xdr:spPr>
        <a:xfrm>
          <a:off x="2844800" y="1465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43326</xdr:rowOff>
    </xdr:from>
    <xdr:to>
      <xdr:col>11</xdr:col>
      <xdr:colOff>82550</xdr:colOff>
      <xdr:row>85</xdr:row>
      <xdr:rowOff>144926</xdr:rowOff>
    </xdr:to>
    <xdr:sp macro="" textlink="">
      <xdr:nvSpPr>
        <xdr:cNvPr id="218" name="楕円 217"/>
        <xdr:cNvSpPr/>
      </xdr:nvSpPr>
      <xdr:spPr>
        <a:xfrm>
          <a:off x="2286000" y="1461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129703</xdr:rowOff>
    </xdr:from>
    <xdr:ext cx="762000" cy="259045"/>
    <xdr:sp macro="" textlink="">
      <xdr:nvSpPr>
        <xdr:cNvPr id="219" name="テキスト ボックス 218"/>
        <xdr:cNvSpPr txBox="1"/>
      </xdr:nvSpPr>
      <xdr:spPr>
        <a:xfrm>
          <a:off x="1955800" y="1470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48599</xdr:rowOff>
    </xdr:from>
    <xdr:to>
      <xdr:col>7</xdr:col>
      <xdr:colOff>31750</xdr:colOff>
      <xdr:row>84</xdr:row>
      <xdr:rowOff>150199</xdr:rowOff>
    </xdr:to>
    <xdr:sp macro="" textlink="">
      <xdr:nvSpPr>
        <xdr:cNvPr id="220" name="楕円 219"/>
        <xdr:cNvSpPr/>
      </xdr:nvSpPr>
      <xdr:spPr>
        <a:xfrm>
          <a:off x="1397000" y="144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134976</xdr:rowOff>
    </xdr:from>
    <xdr:ext cx="762000" cy="259045"/>
    <xdr:sp macro="" textlink="">
      <xdr:nvSpPr>
        <xdr:cNvPr id="221" name="テキスト ボックス 220"/>
        <xdr:cNvSpPr txBox="1"/>
      </xdr:nvSpPr>
      <xdr:spPr>
        <a:xfrm>
          <a:off x="1066800" y="1453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類似団体平均とほぼ同等で推移している。今後も本市の財政状況及び類似団体等の状況を踏まえながら、給与の適正化に努める。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ラスパイレス指数については、地方公務員給与実態調査に基づくものであるが、当該資料作成時点（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月末時点）において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年調査結果が未公表であるため、前年度の数値を引用している。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45055</xdr:rowOff>
    </xdr:from>
    <xdr:to>
      <xdr:col>81</xdr:col>
      <xdr:colOff>44450</xdr:colOff>
      <xdr:row>87</xdr:row>
      <xdr:rowOff>102507</xdr:rowOff>
    </xdr:to>
    <xdr:cxnSp macro="">
      <xdr:nvCxnSpPr>
        <xdr:cNvPr id="257" name="直線コネクタ 256"/>
        <xdr:cNvCxnSpPr/>
      </xdr:nvCxnSpPr>
      <xdr:spPr>
        <a:xfrm flipV="1">
          <a:off x="16179800" y="14961205"/>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87</xdr:row>
      <xdr:rowOff>102507</xdr:rowOff>
    </xdr:to>
    <xdr:cxnSp macro="">
      <xdr:nvCxnSpPr>
        <xdr:cNvPr id="260" name="直線コネクタ 259"/>
        <xdr:cNvCxnSpPr/>
      </xdr:nvCxnSpPr>
      <xdr:spPr>
        <a:xfrm>
          <a:off x="15290800" y="149612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87</xdr:row>
      <xdr:rowOff>45055</xdr:rowOff>
    </xdr:to>
    <xdr:cxnSp macro="">
      <xdr:nvCxnSpPr>
        <xdr:cNvPr id="263" name="直線コネクタ 262"/>
        <xdr:cNvCxnSpPr/>
      </xdr:nvCxnSpPr>
      <xdr:spPr>
        <a:xfrm>
          <a:off x="14401800" y="148577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87</xdr:row>
      <xdr:rowOff>45055</xdr:rowOff>
    </xdr:to>
    <xdr:cxnSp macro="">
      <xdr:nvCxnSpPr>
        <xdr:cNvPr id="266" name="直線コネクタ 265"/>
        <xdr:cNvCxnSpPr/>
      </xdr:nvCxnSpPr>
      <xdr:spPr>
        <a:xfrm flipV="1">
          <a:off x="13512800" y="148577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76" name="楕円 275"/>
        <xdr:cNvSpPr/>
      </xdr:nvSpPr>
      <xdr:spPr>
        <a:xfrm>
          <a:off x="169672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137782</xdr:rowOff>
    </xdr:from>
    <xdr:ext cx="762000" cy="259045"/>
    <xdr:sp macro="" textlink="">
      <xdr:nvSpPr>
        <xdr:cNvPr id="277" name="給与水準   （国との比較）該当値テキスト"/>
        <xdr:cNvSpPr txBox="1"/>
      </xdr:nvSpPr>
      <xdr:spPr>
        <a:xfrm>
          <a:off x="17106900" y="148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8" name="楕円 277"/>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9" name="テキスト ボックス 278"/>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0" name="楕円 279"/>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106032</xdr:rowOff>
    </xdr:from>
    <xdr:ext cx="762000" cy="259045"/>
    <xdr:sp macro="" textlink="">
      <xdr:nvSpPr>
        <xdr:cNvPr id="281" name="テキスト ボックス 280"/>
        <xdr:cNvSpPr txBox="1"/>
      </xdr:nvSpPr>
      <xdr:spPr>
        <a:xfrm>
          <a:off x="14909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2" name="楕円 281"/>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83" name="テキスト ボックス 282"/>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4" name="楕円 283"/>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5" name="テキスト ボックス 284"/>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類似団体平均に比べ高い水準で推移している。これは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人口は年々減少しているものの、本市の地理的要因により行政機関を複数設置せざるを得ないことが大きな要因である。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年度から合併算定替による交付税の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段階的縮減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が開始されており、今後も厳しい財政運営が予想されることから定員適正化計画により定員管理の適正化に努める。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161411</xdr:rowOff>
    </xdr:from>
    <xdr:to>
      <xdr:col>81</xdr:col>
      <xdr:colOff>44450</xdr:colOff>
      <xdr:row>64</xdr:row>
      <xdr:rowOff>18687</xdr:rowOff>
    </xdr:to>
    <xdr:cxnSp macro="">
      <xdr:nvCxnSpPr>
        <xdr:cNvPr id="322" name="直線コネクタ 321"/>
        <xdr:cNvCxnSpPr/>
      </xdr:nvCxnSpPr>
      <xdr:spPr>
        <a:xfrm>
          <a:off x="16179800" y="10962761"/>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161411</xdr:rowOff>
    </xdr:from>
    <xdr:to>
      <xdr:col>77</xdr:col>
      <xdr:colOff>44450</xdr:colOff>
      <xdr:row>63</xdr:row>
      <xdr:rowOff>163709</xdr:rowOff>
    </xdr:to>
    <xdr:cxnSp macro="">
      <xdr:nvCxnSpPr>
        <xdr:cNvPr id="325" name="直線コネクタ 324"/>
        <xdr:cNvCxnSpPr/>
      </xdr:nvCxnSpPr>
      <xdr:spPr>
        <a:xfrm flipV="1">
          <a:off x="15290800" y="1096276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149920</xdr:rowOff>
    </xdr:from>
    <xdr:to>
      <xdr:col>72</xdr:col>
      <xdr:colOff>203200</xdr:colOff>
      <xdr:row>63</xdr:row>
      <xdr:rowOff>163709</xdr:rowOff>
    </xdr:to>
    <xdr:cxnSp macro="">
      <xdr:nvCxnSpPr>
        <xdr:cNvPr id="328" name="直線コネクタ 327"/>
        <xdr:cNvCxnSpPr/>
      </xdr:nvCxnSpPr>
      <xdr:spPr>
        <a:xfrm>
          <a:off x="14401800" y="1095127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132685</xdr:rowOff>
    </xdr:from>
    <xdr:to>
      <xdr:col>68</xdr:col>
      <xdr:colOff>152400</xdr:colOff>
      <xdr:row>63</xdr:row>
      <xdr:rowOff>149920</xdr:rowOff>
    </xdr:to>
    <xdr:cxnSp macro="">
      <xdr:nvCxnSpPr>
        <xdr:cNvPr id="331" name="直線コネクタ 330"/>
        <xdr:cNvCxnSpPr/>
      </xdr:nvCxnSpPr>
      <xdr:spPr>
        <a:xfrm>
          <a:off x="13512800" y="1093403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139337</xdr:rowOff>
    </xdr:from>
    <xdr:to>
      <xdr:col>81</xdr:col>
      <xdr:colOff>95250</xdr:colOff>
      <xdr:row>64</xdr:row>
      <xdr:rowOff>69487</xdr:rowOff>
    </xdr:to>
    <xdr:sp macro="" textlink="">
      <xdr:nvSpPr>
        <xdr:cNvPr id="341" name="楕円 340"/>
        <xdr:cNvSpPr/>
      </xdr:nvSpPr>
      <xdr:spPr>
        <a:xfrm>
          <a:off x="169672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111414</xdr:rowOff>
    </xdr:from>
    <xdr:ext cx="762000" cy="259045"/>
    <xdr:sp macro="" textlink="">
      <xdr:nvSpPr>
        <xdr:cNvPr id="342" name="定員管理の状況該当値テキスト"/>
        <xdr:cNvSpPr txBox="1"/>
      </xdr:nvSpPr>
      <xdr:spPr>
        <a:xfrm>
          <a:off x="17106900" y="1091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110611</xdr:rowOff>
    </xdr:from>
    <xdr:to>
      <xdr:col>77</xdr:col>
      <xdr:colOff>95250</xdr:colOff>
      <xdr:row>64</xdr:row>
      <xdr:rowOff>40761</xdr:rowOff>
    </xdr:to>
    <xdr:sp macro="" textlink="">
      <xdr:nvSpPr>
        <xdr:cNvPr id="343" name="楕円 342"/>
        <xdr:cNvSpPr/>
      </xdr:nvSpPr>
      <xdr:spPr>
        <a:xfrm>
          <a:off x="16129000" y="109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25538</xdr:rowOff>
    </xdr:from>
    <xdr:ext cx="736600" cy="259045"/>
    <xdr:sp macro="" textlink="">
      <xdr:nvSpPr>
        <xdr:cNvPr id="344" name="テキスト ボックス 343"/>
        <xdr:cNvSpPr txBox="1"/>
      </xdr:nvSpPr>
      <xdr:spPr>
        <a:xfrm>
          <a:off x="15798800" y="10998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112909</xdr:rowOff>
    </xdr:from>
    <xdr:to>
      <xdr:col>73</xdr:col>
      <xdr:colOff>44450</xdr:colOff>
      <xdr:row>64</xdr:row>
      <xdr:rowOff>43059</xdr:rowOff>
    </xdr:to>
    <xdr:sp macro="" textlink="">
      <xdr:nvSpPr>
        <xdr:cNvPr id="345" name="楕円 344"/>
        <xdr:cNvSpPr/>
      </xdr:nvSpPr>
      <xdr:spPr>
        <a:xfrm>
          <a:off x="15240000" y="109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27836</xdr:rowOff>
    </xdr:from>
    <xdr:ext cx="762000" cy="259045"/>
    <xdr:sp macro="" textlink="">
      <xdr:nvSpPr>
        <xdr:cNvPr id="346" name="テキスト ボックス 345"/>
        <xdr:cNvSpPr txBox="1"/>
      </xdr:nvSpPr>
      <xdr:spPr>
        <a:xfrm>
          <a:off x="14909800" y="1100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99120</xdr:rowOff>
    </xdr:from>
    <xdr:to>
      <xdr:col>68</xdr:col>
      <xdr:colOff>203200</xdr:colOff>
      <xdr:row>64</xdr:row>
      <xdr:rowOff>29270</xdr:rowOff>
    </xdr:to>
    <xdr:sp macro="" textlink="">
      <xdr:nvSpPr>
        <xdr:cNvPr id="347" name="楕円 346"/>
        <xdr:cNvSpPr/>
      </xdr:nvSpPr>
      <xdr:spPr>
        <a:xfrm>
          <a:off x="14351000" y="109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14047</xdr:rowOff>
    </xdr:from>
    <xdr:ext cx="762000" cy="259045"/>
    <xdr:sp macro="" textlink="">
      <xdr:nvSpPr>
        <xdr:cNvPr id="348" name="テキスト ボックス 347"/>
        <xdr:cNvSpPr txBox="1"/>
      </xdr:nvSpPr>
      <xdr:spPr>
        <a:xfrm>
          <a:off x="14020800" y="109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81885</xdr:rowOff>
    </xdr:from>
    <xdr:to>
      <xdr:col>64</xdr:col>
      <xdr:colOff>152400</xdr:colOff>
      <xdr:row>64</xdr:row>
      <xdr:rowOff>12035</xdr:rowOff>
    </xdr:to>
    <xdr:sp macro="" textlink="">
      <xdr:nvSpPr>
        <xdr:cNvPr id="349" name="楕円 348"/>
        <xdr:cNvSpPr/>
      </xdr:nvSpPr>
      <xdr:spPr>
        <a:xfrm>
          <a:off x="13462000" y="10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168262</xdr:rowOff>
    </xdr:from>
    <xdr:ext cx="762000" cy="259045"/>
    <xdr:sp macro="" textlink="">
      <xdr:nvSpPr>
        <xdr:cNvPr id="350" name="テキスト ボックス 349"/>
        <xdr:cNvSpPr txBox="1"/>
      </xdr:nvSpPr>
      <xdr:spPr>
        <a:xfrm>
          <a:off x="13131800" y="109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類似団体と比較すると同程度の比率で推移している。これは、平成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年度に実施した公的資金補償金免除繰上償還、平成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年度に実施した任意の繰上償還が要因であり、地方債残高は減少傾向となっている。平成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年度においても、地方債発行額を上回る償還を実施したことにより、地方債残高は減少し、前年度比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今後も、計画的な繰上償還と交付税措置のある起債の借入れを行いながら、将来的な公債費負担の抑制に努める。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123084</xdr:rowOff>
    </xdr:from>
    <xdr:to>
      <xdr:col>81</xdr:col>
      <xdr:colOff>44450</xdr:colOff>
      <xdr:row>36</xdr:row>
      <xdr:rowOff>135149</xdr:rowOff>
    </xdr:to>
    <xdr:cxnSp macro="">
      <xdr:nvCxnSpPr>
        <xdr:cNvPr id="384" name="直線コネクタ 383"/>
        <xdr:cNvCxnSpPr/>
      </xdr:nvCxnSpPr>
      <xdr:spPr>
        <a:xfrm flipV="1">
          <a:off x="16179800" y="629528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135149</xdr:rowOff>
    </xdr:from>
    <xdr:to>
      <xdr:col>77</xdr:col>
      <xdr:colOff>44450</xdr:colOff>
      <xdr:row>36</xdr:row>
      <xdr:rowOff>147214</xdr:rowOff>
    </xdr:to>
    <xdr:cxnSp macro="">
      <xdr:nvCxnSpPr>
        <xdr:cNvPr id="387" name="直線コネクタ 386"/>
        <xdr:cNvCxnSpPr/>
      </xdr:nvCxnSpPr>
      <xdr:spPr>
        <a:xfrm flipV="1">
          <a:off x="15290800" y="630734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147214</xdr:rowOff>
    </xdr:from>
    <xdr:to>
      <xdr:col>72</xdr:col>
      <xdr:colOff>203200</xdr:colOff>
      <xdr:row>36</xdr:row>
      <xdr:rowOff>159279</xdr:rowOff>
    </xdr:to>
    <xdr:cxnSp macro="">
      <xdr:nvCxnSpPr>
        <xdr:cNvPr id="390" name="直線コネクタ 389"/>
        <xdr:cNvCxnSpPr/>
      </xdr:nvCxnSpPr>
      <xdr:spPr>
        <a:xfrm flipV="1">
          <a:off x="14401800" y="631941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159279</xdr:rowOff>
    </xdr:from>
    <xdr:to>
      <xdr:col>68</xdr:col>
      <xdr:colOff>152400</xdr:colOff>
      <xdr:row>37</xdr:row>
      <xdr:rowOff>7938</xdr:rowOff>
    </xdr:to>
    <xdr:cxnSp macro="">
      <xdr:nvCxnSpPr>
        <xdr:cNvPr id="393" name="直線コネクタ 392"/>
        <xdr:cNvCxnSpPr/>
      </xdr:nvCxnSpPr>
      <xdr:spPr>
        <a:xfrm flipV="1">
          <a:off x="13512800" y="633147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72284</xdr:rowOff>
    </xdr:from>
    <xdr:to>
      <xdr:col>81</xdr:col>
      <xdr:colOff>95250</xdr:colOff>
      <xdr:row>37</xdr:row>
      <xdr:rowOff>2434</xdr:rowOff>
    </xdr:to>
    <xdr:sp macro="" textlink="">
      <xdr:nvSpPr>
        <xdr:cNvPr id="403" name="楕円 402"/>
        <xdr:cNvSpPr/>
      </xdr:nvSpPr>
      <xdr:spPr>
        <a:xfrm>
          <a:off x="169672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165011</xdr:rowOff>
    </xdr:from>
    <xdr:ext cx="762000" cy="259045"/>
    <xdr:sp macro="" textlink="">
      <xdr:nvSpPr>
        <xdr:cNvPr id="404" name="公債費負担の状況該当値テキスト"/>
        <xdr:cNvSpPr txBox="1"/>
      </xdr:nvSpPr>
      <xdr:spPr>
        <a:xfrm>
          <a:off x="17106900" y="616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84349</xdr:rowOff>
    </xdr:from>
    <xdr:to>
      <xdr:col>77</xdr:col>
      <xdr:colOff>95250</xdr:colOff>
      <xdr:row>37</xdr:row>
      <xdr:rowOff>14499</xdr:rowOff>
    </xdr:to>
    <xdr:sp macro="" textlink="">
      <xdr:nvSpPr>
        <xdr:cNvPr id="405" name="楕円 404"/>
        <xdr:cNvSpPr/>
      </xdr:nvSpPr>
      <xdr:spPr>
        <a:xfrm>
          <a:off x="16129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24676</xdr:rowOff>
    </xdr:from>
    <xdr:ext cx="736600" cy="259045"/>
    <xdr:sp macro="" textlink="">
      <xdr:nvSpPr>
        <xdr:cNvPr id="406" name="テキスト ボックス 405"/>
        <xdr:cNvSpPr txBox="1"/>
      </xdr:nvSpPr>
      <xdr:spPr>
        <a:xfrm>
          <a:off x="15798800" y="602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96414</xdr:rowOff>
    </xdr:from>
    <xdr:to>
      <xdr:col>73</xdr:col>
      <xdr:colOff>44450</xdr:colOff>
      <xdr:row>37</xdr:row>
      <xdr:rowOff>26564</xdr:rowOff>
    </xdr:to>
    <xdr:sp macro="" textlink="">
      <xdr:nvSpPr>
        <xdr:cNvPr id="407" name="楕円 406"/>
        <xdr:cNvSpPr/>
      </xdr:nvSpPr>
      <xdr:spPr>
        <a:xfrm>
          <a:off x="15240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36741</xdr:rowOff>
    </xdr:from>
    <xdr:ext cx="762000" cy="259045"/>
    <xdr:sp macro="" textlink="">
      <xdr:nvSpPr>
        <xdr:cNvPr id="408" name="テキスト ボックス 407"/>
        <xdr:cNvSpPr txBox="1"/>
      </xdr:nvSpPr>
      <xdr:spPr>
        <a:xfrm>
          <a:off x="14909800" y="60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108479</xdr:rowOff>
    </xdr:from>
    <xdr:to>
      <xdr:col>68</xdr:col>
      <xdr:colOff>203200</xdr:colOff>
      <xdr:row>37</xdr:row>
      <xdr:rowOff>38629</xdr:rowOff>
    </xdr:to>
    <xdr:sp macro="" textlink="">
      <xdr:nvSpPr>
        <xdr:cNvPr id="409" name="楕円 408"/>
        <xdr:cNvSpPr/>
      </xdr:nvSpPr>
      <xdr:spPr>
        <a:xfrm>
          <a:off x="14351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48806</xdr:rowOff>
    </xdr:from>
    <xdr:ext cx="762000" cy="259045"/>
    <xdr:sp macro="" textlink="">
      <xdr:nvSpPr>
        <xdr:cNvPr id="410" name="テキスト ボックス 409"/>
        <xdr:cNvSpPr txBox="1"/>
      </xdr:nvSpPr>
      <xdr:spPr>
        <a:xfrm>
          <a:off x="14020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411" name="楕円 410"/>
        <xdr:cNvSpPr/>
      </xdr:nvSpPr>
      <xdr:spPr>
        <a:xfrm>
          <a:off x="13462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412" name="テキスト ボックス 411"/>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減少傾向にあった将来負担比率は平成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発生していない。これは計画的な繰上償還による地方債残高の減や北松北部環境組合の施設整備の財源とした既発債残高の減による組合等負担見込額の減等により、将来負担額が減少しているためで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普通交付税の逓減等に伴う標準財政規模の減が生じたものの、財政調整基金、減債基金及びふるさと納税寄附金の積立による充当可能基金の増加なども要因である。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今後も計画的な繰上償還の実施や定員適正化による職員数の削減、また、経常経費の削減を図るなど行財政改革を進め、財政の健全化に努める。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8"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49" name="フローチャート: 判断 448"/>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0" name="フローチャート: 判断 449"/>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1" name="テキスト ボックス 450"/>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50328</xdr:rowOff>
    </xdr:from>
    <xdr:to>
      <xdr:col>73</xdr:col>
      <xdr:colOff>44450</xdr:colOff>
      <xdr:row>14</xdr:row>
      <xdr:rowOff>151928</xdr:rowOff>
    </xdr:to>
    <xdr:sp macro="" textlink="">
      <xdr:nvSpPr>
        <xdr:cNvPr id="452" name="フローチャート: 判断 451"/>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3" name="テキスト ボックス 452"/>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63772</xdr:rowOff>
    </xdr:from>
    <xdr:to>
      <xdr:col>68</xdr:col>
      <xdr:colOff>203200</xdr:colOff>
      <xdr:row>14</xdr:row>
      <xdr:rowOff>165372</xdr:rowOff>
    </xdr:to>
    <xdr:sp macro="" textlink="">
      <xdr:nvSpPr>
        <xdr:cNvPr id="454" name="フローチャート: 判断 453"/>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5" name="テキスト ボックス 454"/>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56" name="フローチャート: 判断 455"/>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57" name="テキスト ボックス 456"/>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57694</xdr:rowOff>
    </xdr:from>
    <xdr:to>
      <xdr:col>64</xdr:col>
      <xdr:colOff>152400</xdr:colOff>
      <xdr:row>13</xdr:row>
      <xdr:rowOff>159294</xdr:rowOff>
    </xdr:to>
    <xdr:sp macro="" textlink="">
      <xdr:nvSpPr>
        <xdr:cNvPr id="463" name="楕円 462"/>
        <xdr:cNvSpPr/>
      </xdr:nvSpPr>
      <xdr:spPr>
        <a:xfrm>
          <a:off x="13462000" y="22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169471</xdr:rowOff>
    </xdr:from>
    <xdr:ext cx="762000" cy="259045"/>
    <xdr:sp macro="" textlink="">
      <xdr:nvSpPr>
        <xdr:cNvPr id="464" name="テキスト ボックス 463"/>
        <xdr:cNvSpPr txBox="1"/>
      </xdr:nvSpPr>
      <xdr:spPr>
        <a:xfrm>
          <a:off x="13131800" y="20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31,530
31,377
235.10
25,197,743
24,516,355
281,918
13,308,065
26,733,945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定員適正化計画を上回る職員数の削減（退職不補充、早期退職促進）等により人件費の抑制が図られているものの、平成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年度は人事院勧告による給与費の増やコミュニティ推進事業における集落支援員の増員等により、対前年度比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人件費に係る経常収支比率は低くなっているが、ゴミ処理業務に係る一部事務組合の負担金といった人件費に準ずる費用を合計した場合の人口一人当たりの歳出決算額は類似団体平均を上回っており、今後はこれらも含めた人件費関係経費全体について、抑制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36</xdr:row>
      <xdr:rowOff>117856</xdr:rowOff>
    </xdr:to>
    <xdr:cxnSp macro="">
      <xdr:nvCxnSpPr>
        <xdr:cNvPr id="64" name="直線コネクタ 63"/>
        <xdr:cNvCxnSpPr/>
      </xdr:nvCxnSpPr>
      <xdr:spPr>
        <a:xfrm>
          <a:off x="3987800" y="62626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90424</xdr:rowOff>
    </xdr:to>
    <xdr:cxnSp macro="">
      <xdr:nvCxnSpPr>
        <xdr:cNvPr id="67" name="直線コネクタ 66"/>
        <xdr:cNvCxnSpPr/>
      </xdr:nvCxnSpPr>
      <xdr:spPr>
        <a:xfrm>
          <a:off x="3098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72136</xdr:rowOff>
    </xdr:to>
    <xdr:cxnSp macro="">
      <xdr:nvCxnSpPr>
        <xdr:cNvPr id="70" name="直線コネクタ 69"/>
        <xdr:cNvCxnSpPr/>
      </xdr:nvCxnSpPr>
      <xdr:spPr>
        <a:xfrm>
          <a:off x="2209800" y="6244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36</xdr:row>
      <xdr:rowOff>90424</xdr:rowOff>
    </xdr:to>
    <xdr:cxnSp macro="">
      <xdr:nvCxnSpPr>
        <xdr:cNvPr id="73" name="直線コネクタ 72"/>
        <xdr:cNvCxnSpPr/>
      </xdr:nvCxnSpPr>
      <xdr:spPr>
        <a:xfrm flipV="1">
          <a:off x="1320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類似団体平均をやや下回っているものの公共施設等の維持管理経費や各種機器等の保守点検業務経費の増により増加傾向にある。なかでも、平成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長崎と天草地方の潜伏キリシタン関連遺産」の世界文化遺産登録決定に伴い、本市においては、「平戸の聖地と集落」と「平戸の聖地と集落」の２か所の構成資産について登録がなされたことからそのＰＲ等に要する経費や平戸城再築城</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300</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周年記念事業の実施等</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による影響により、前年度比</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ポイントの増となった。また、</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定員適正化に伴い職員給与費の削減が進む一方、臨時職員の増員により賃金総額が</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増加傾向となっている</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のも要因の一つである。</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今後も、維持管理経費や内部管理経費について徹底した見直しを推進し、物件費の抑制に努める。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16</xdr:row>
      <xdr:rowOff>165100</xdr:rowOff>
    </xdr:to>
    <xdr:cxnSp macro="">
      <xdr:nvCxnSpPr>
        <xdr:cNvPr id="127" name="直線コネクタ 126"/>
        <xdr:cNvCxnSpPr/>
      </xdr:nvCxnSpPr>
      <xdr:spPr>
        <a:xfrm>
          <a:off x="15671800" y="2864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121557</xdr:rowOff>
    </xdr:to>
    <xdr:cxnSp macro="">
      <xdr:nvCxnSpPr>
        <xdr:cNvPr id="130" name="直線コネクタ 129"/>
        <xdr:cNvCxnSpPr/>
      </xdr:nvCxnSpPr>
      <xdr:spPr>
        <a:xfrm>
          <a:off x="14782800" y="2821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162379</xdr:rowOff>
    </xdr:from>
    <xdr:to>
      <xdr:col>73</xdr:col>
      <xdr:colOff>180975</xdr:colOff>
      <xdr:row>16</xdr:row>
      <xdr:rowOff>78014</xdr:rowOff>
    </xdr:to>
    <xdr:cxnSp macro="">
      <xdr:nvCxnSpPr>
        <xdr:cNvPr id="133" name="直線コネクタ 132"/>
        <xdr:cNvCxnSpPr/>
      </xdr:nvCxnSpPr>
      <xdr:spPr>
        <a:xfrm>
          <a:off x="13893800" y="27341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12700</xdr:rowOff>
    </xdr:to>
    <xdr:cxnSp macro="">
      <xdr:nvCxnSpPr>
        <xdr:cNvPr id="136" name="直線コネクタ 135"/>
        <xdr:cNvCxnSpPr/>
      </xdr:nvCxnSpPr>
      <xdr:spPr>
        <a:xfrm flipV="1">
          <a:off x="13004800" y="2734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48" name="楕円 147"/>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49" name="テキスト ボックス 148"/>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0" name="楕円 149"/>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1" name="テキスト ボックス 150"/>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2" name="楕円 151"/>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3" name="テキスト ボックス 152"/>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全国、県平均を下回っており、類似団体と比較しても同水準で推移しているが、年々上昇傾向にあり、平成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年度は対前年度比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は、子どものための保育給付事業の増であり、年々増加傾向にあるため、人口減少対策との整合性を図りながら慎重な財政運営を行っていく必要がある。また、高齢化や長引く景気低迷などの社会情勢による生活保護費の増や障害者自立支援給付費等事業の増も要因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今後も資格審査等の認定や給付の適正化により、年々増加傾向にある扶助費の急激な上昇傾向を抑制するよう努める。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48078</xdr:rowOff>
    </xdr:to>
    <xdr:cxnSp macro="">
      <xdr:nvCxnSpPr>
        <xdr:cNvPr id="190" name="直線コネクタ 189"/>
        <xdr:cNvCxnSpPr/>
      </xdr:nvCxnSpPr>
      <xdr:spPr>
        <a:xfrm>
          <a:off x="3987800" y="97771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4535</xdr:rowOff>
    </xdr:to>
    <xdr:cxnSp macro="">
      <xdr:nvCxnSpPr>
        <xdr:cNvPr id="193" name="直線コネクタ 192"/>
        <xdr:cNvCxnSpPr/>
      </xdr:nvCxnSpPr>
      <xdr:spPr>
        <a:xfrm>
          <a:off x="3098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110672</xdr:rowOff>
    </xdr:to>
    <xdr:cxnSp macro="">
      <xdr:nvCxnSpPr>
        <xdr:cNvPr id="196" name="直線コネクタ 195"/>
        <xdr:cNvCxnSpPr/>
      </xdr:nvCxnSpPr>
      <xdr:spPr>
        <a:xfrm>
          <a:off x="2209800" y="9635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34472</xdr:rowOff>
    </xdr:to>
    <xdr:cxnSp macro="">
      <xdr:nvCxnSpPr>
        <xdr:cNvPr id="199" name="直線コネクタ 198"/>
        <xdr:cNvCxnSpPr/>
      </xdr:nvCxnSpPr>
      <xdr:spPr>
        <a:xfrm>
          <a:off x="1320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09" name="楕円 208"/>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10" name="扶助費該当値テキスト"/>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1" name="楕円 210"/>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2" name="テキスト ボックス 211"/>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3" name="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4" name="テキスト ボックス 21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5" name="楕円 214"/>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16" name="テキスト ボックス 215"/>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7" name="楕円 216"/>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8" name="テキスト ボックス 217"/>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近年は類似団体や全国、県平均より低い状況で推移している。経費の内訳としては、国民健康保険や後期高齢者医療、介護保険等の特別会計への繰出金が主なものである。平成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介護予防・日常生活支援総合事業の開始に伴う介護保険（事業勘定）の繰出金の増等により</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増加しており平成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年も</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高齢化の進展とともに各医療にかかる給付費</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の増加に伴い高い水準となってる。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これら特別会計への繰出金については大部分が一般財源で賄われているため、歳入確保や医療費などの抑制を図るとともに、保険料などの適正化による経営の健全化を図り、普通会計の負担額を減らしていく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159657</xdr:rowOff>
    </xdr:from>
    <xdr:to>
      <xdr:col>82</xdr:col>
      <xdr:colOff>107950</xdr:colOff>
      <xdr:row>55</xdr:row>
      <xdr:rowOff>14333</xdr:rowOff>
    </xdr:to>
    <xdr:cxnSp macro="">
      <xdr:nvCxnSpPr>
        <xdr:cNvPr id="253" name="直線コネクタ 252"/>
        <xdr:cNvCxnSpPr/>
      </xdr:nvCxnSpPr>
      <xdr:spPr>
        <a:xfrm flipV="1">
          <a:off x="15671800" y="941795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140063</xdr:rowOff>
    </xdr:from>
    <xdr:to>
      <xdr:col>78</xdr:col>
      <xdr:colOff>69850</xdr:colOff>
      <xdr:row>55</xdr:row>
      <xdr:rowOff>14333</xdr:rowOff>
    </xdr:to>
    <xdr:cxnSp macro="">
      <xdr:nvCxnSpPr>
        <xdr:cNvPr id="256" name="直線コネクタ 255"/>
        <xdr:cNvCxnSpPr/>
      </xdr:nvCxnSpPr>
      <xdr:spPr>
        <a:xfrm>
          <a:off x="14782800" y="93983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140063</xdr:rowOff>
    </xdr:to>
    <xdr:cxnSp macro="">
      <xdr:nvCxnSpPr>
        <xdr:cNvPr id="259" name="直線コネクタ 258"/>
        <xdr:cNvCxnSpPr/>
      </xdr:nvCxnSpPr>
      <xdr:spPr>
        <a:xfrm>
          <a:off x="13893800" y="93853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120469</xdr:rowOff>
    </xdr:from>
    <xdr:to>
      <xdr:col>69</xdr:col>
      <xdr:colOff>92075</xdr:colOff>
      <xdr:row>54</xdr:row>
      <xdr:rowOff>127000</xdr:rowOff>
    </xdr:to>
    <xdr:cxnSp macro="">
      <xdr:nvCxnSpPr>
        <xdr:cNvPr id="262" name="直線コネクタ 261"/>
        <xdr:cNvCxnSpPr/>
      </xdr:nvCxnSpPr>
      <xdr:spPr>
        <a:xfrm>
          <a:off x="13004800" y="93787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108857</xdr:rowOff>
    </xdr:from>
    <xdr:to>
      <xdr:col>82</xdr:col>
      <xdr:colOff>158750</xdr:colOff>
      <xdr:row>55</xdr:row>
      <xdr:rowOff>39007</xdr:rowOff>
    </xdr:to>
    <xdr:sp macro="" textlink="">
      <xdr:nvSpPr>
        <xdr:cNvPr id="272" name="楕円 271"/>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125384</xdr:rowOff>
    </xdr:from>
    <xdr:ext cx="762000" cy="259045"/>
    <xdr:sp macro="" textlink="">
      <xdr:nvSpPr>
        <xdr:cNvPr id="273" name="その他該当値テキスト"/>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134983</xdr:rowOff>
    </xdr:from>
    <xdr:to>
      <xdr:col>78</xdr:col>
      <xdr:colOff>120650</xdr:colOff>
      <xdr:row>55</xdr:row>
      <xdr:rowOff>65133</xdr:rowOff>
    </xdr:to>
    <xdr:sp macro="" textlink="">
      <xdr:nvSpPr>
        <xdr:cNvPr id="274" name="楕円 273"/>
        <xdr:cNvSpPr/>
      </xdr:nvSpPr>
      <xdr:spPr>
        <a:xfrm>
          <a:off x="15621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75310</xdr:rowOff>
    </xdr:from>
    <xdr:ext cx="736600" cy="259045"/>
    <xdr:sp macro="" textlink="">
      <xdr:nvSpPr>
        <xdr:cNvPr id="275" name="テキスト ボックス 274"/>
        <xdr:cNvSpPr txBox="1"/>
      </xdr:nvSpPr>
      <xdr:spPr>
        <a:xfrm>
          <a:off x="15290800" y="916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89263</xdr:rowOff>
    </xdr:from>
    <xdr:to>
      <xdr:col>74</xdr:col>
      <xdr:colOff>31750</xdr:colOff>
      <xdr:row>55</xdr:row>
      <xdr:rowOff>19413</xdr:rowOff>
    </xdr:to>
    <xdr:sp macro="" textlink="">
      <xdr:nvSpPr>
        <xdr:cNvPr id="276" name="楕円 275"/>
        <xdr:cNvSpPr/>
      </xdr:nvSpPr>
      <xdr:spPr>
        <a:xfrm>
          <a:off x="14732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29590</xdr:rowOff>
    </xdr:from>
    <xdr:ext cx="762000" cy="259045"/>
    <xdr:sp macro="" textlink="">
      <xdr:nvSpPr>
        <xdr:cNvPr id="277" name="テキスト ボックス 276"/>
        <xdr:cNvSpPr txBox="1"/>
      </xdr:nvSpPr>
      <xdr:spPr>
        <a:xfrm>
          <a:off x="14401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8" name="楕円 277"/>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9" name="テキスト ボックス 278"/>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69669</xdr:rowOff>
    </xdr:from>
    <xdr:to>
      <xdr:col>65</xdr:col>
      <xdr:colOff>53975</xdr:colOff>
      <xdr:row>54</xdr:row>
      <xdr:rowOff>171269</xdr:rowOff>
    </xdr:to>
    <xdr:sp macro="" textlink="">
      <xdr:nvSpPr>
        <xdr:cNvPr id="280" name="楕円 279"/>
        <xdr:cNvSpPr/>
      </xdr:nvSpPr>
      <xdr:spPr>
        <a:xfrm>
          <a:off x="129540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9996</xdr:rowOff>
    </xdr:from>
    <xdr:ext cx="762000" cy="259045"/>
    <xdr:sp macro="" textlink="">
      <xdr:nvSpPr>
        <xdr:cNvPr id="281" name="テキスト ボックス 280"/>
        <xdr:cNvSpPr txBox="1"/>
      </xdr:nvSpPr>
      <xdr:spPr>
        <a:xfrm>
          <a:off x="12623800" y="909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類似団体や全国、県平均より高い水準のまま推移している状況である。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年度は水道事業会計への繰出金の減や本市と近隣市の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市で構成するごみ・し尿処理を行う一部事務組合（北松北部環境組合）に対する運営負担金の減等で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が、本市の場合、一部事務組合及び企業会計への負担金や繰出金が大半を占め、この負担金等には公債費が含まれているため、今後も同程度の水準で推移すると見込まれる。引き続き、適正な額の精査に努め、補助費等の抑制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5842</xdr:rowOff>
    </xdr:to>
    <xdr:cxnSp macro="">
      <xdr:nvCxnSpPr>
        <xdr:cNvPr id="311" name="直線コネクタ 310"/>
        <xdr:cNvCxnSpPr/>
      </xdr:nvCxnSpPr>
      <xdr:spPr>
        <a:xfrm flipV="1">
          <a:off x="15671800" y="63220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46990</xdr:rowOff>
    </xdr:to>
    <xdr:cxnSp macro="">
      <xdr:nvCxnSpPr>
        <xdr:cNvPr id="314" name="直線コネクタ 313"/>
        <xdr:cNvCxnSpPr/>
      </xdr:nvCxnSpPr>
      <xdr:spPr>
        <a:xfrm flipV="1">
          <a:off x="14782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46990</xdr:rowOff>
    </xdr:to>
    <xdr:cxnSp macro="">
      <xdr:nvCxnSpPr>
        <xdr:cNvPr id="317" name="直線コネクタ 316"/>
        <xdr:cNvCxnSpPr/>
      </xdr:nvCxnSpPr>
      <xdr:spPr>
        <a:xfrm>
          <a:off x="13893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19558</xdr:rowOff>
    </xdr:to>
    <xdr:cxnSp macro="">
      <xdr:nvCxnSpPr>
        <xdr:cNvPr id="320" name="直線コネクタ 319"/>
        <xdr:cNvCxnSpPr/>
      </xdr:nvCxnSpPr>
      <xdr:spPr>
        <a:xfrm flipV="1">
          <a:off x="13004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0" name="楕円 329"/>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31"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2" name="楕円 331"/>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3" name="テキスト ボックス 332"/>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4" name="楕円 333"/>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5" name="テキスト ボックス 334"/>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6" name="楕円 335"/>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37" name="テキスト ボックス 336"/>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8" name="楕円 337"/>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9" name="テキスト ボックス 338"/>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類似団体や全国、県平均より高い数値ではあるものの、任意の繰上償還などにより、発行額を上回る償還を実施しており、年々減少傾向にある。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年度の大型建設事業の償還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を行ったことにより前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公債費が上昇した。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積極的に活用してきた合併特例事業債の発行可能額が減少していることから、今後は合併特例措置の終了を見据え事業を厳選するとともに、実施計画計上の事業との整合性を図りながら適切な地方債を選択する必要がある。併せて、発行額全体と地方債の元利償還額とのバランスを図りながら、将来を見据えた財政運営を行い、後年度の公債費の縮減を図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90805</xdr:rowOff>
    </xdr:to>
    <xdr:cxnSp macro="">
      <xdr:nvCxnSpPr>
        <xdr:cNvPr id="371" name="直線コネクタ 370"/>
        <xdr:cNvCxnSpPr/>
      </xdr:nvCxnSpPr>
      <xdr:spPr>
        <a:xfrm>
          <a:off x="3987800" y="129362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79375</xdr:rowOff>
    </xdr:to>
    <xdr:cxnSp macro="">
      <xdr:nvCxnSpPr>
        <xdr:cNvPr id="374" name="直線コネクタ 373"/>
        <xdr:cNvCxnSpPr/>
      </xdr:nvCxnSpPr>
      <xdr:spPr>
        <a:xfrm flipV="1">
          <a:off x="3098800" y="129362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64135</xdr:rowOff>
    </xdr:from>
    <xdr:to>
      <xdr:col>15</xdr:col>
      <xdr:colOff>98425</xdr:colOff>
      <xdr:row>75</xdr:row>
      <xdr:rowOff>79375</xdr:rowOff>
    </xdr:to>
    <xdr:cxnSp macro="">
      <xdr:nvCxnSpPr>
        <xdr:cNvPr id="377" name="直線コネクタ 376"/>
        <xdr:cNvCxnSpPr/>
      </xdr:nvCxnSpPr>
      <xdr:spPr>
        <a:xfrm>
          <a:off x="2209800" y="129228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64135</xdr:rowOff>
    </xdr:from>
    <xdr:to>
      <xdr:col>11</xdr:col>
      <xdr:colOff>9525</xdr:colOff>
      <xdr:row>75</xdr:row>
      <xdr:rowOff>69850</xdr:rowOff>
    </xdr:to>
    <xdr:cxnSp macro="">
      <xdr:nvCxnSpPr>
        <xdr:cNvPr id="380" name="直線コネクタ 379"/>
        <xdr:cNvCxnSpPr/>
      </xdr:nvCxnSpPr>
      <xdr:spPr>
        <a:xfrm flipV="1">
          <a:off x="1320800" y="129228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40005</xdr:rowOff>
    </xdr:from>
    <xdr:to>
      <xdr:col>24</xdr:col>
      <xdr:colOff>76200</xdr:colOff>
      <xdr:row>75</xdr:row>
      <xdr:rowOff>141605</xdr:rowOff>
    </xdr:to>
    <xdr:sp macro="" textlink="">
      <xdr:nvSpPr>
        <xdr:cNvPr id="390" name="楕円 389"/>
        <xdr:cNvSpPr/>
      </xdr:nvSpPr>
      <xdr:spPr>
        <a:xfrm>
          <a:off x="47752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12082</xdr:rowOff>
    </xdr:from>
    <xdr:ext cx="762000" cy="259045"/>
    <xdr:sp macro="" textlink="">
      <xdr:nvSpPr>
        <xdr:cNvPr id="391" name="公債費該当値テキスト"/>
        <xdr:cNvSpPr txBox="1"/>
      </xdr:nvSpPr>
      <xdr:spPr>
        <a:xfrm>
          <a:off x="4914900" y="1287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2" name="楕円 391"/>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113047</xdr:rowOff>
    </xdr:from>
    <xdr:ext cx="736600" cy="259045"/>
    <xdr:sp macro="" textlink="">
      <xdr:nvSpPr>
        <xdr:cNvPr id="393" name="テキスト ボックス 392"/>
        <xdr:cNvSpPr txBox="1"/>
      </xdr:nvSpPr>
      <xdr:spPr>
        <a:xfrm>
          <a:off x="3606800" y="1297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28575</xdr:rowOff>
    </xdr:from>
    <xdr:to>
      <xdr:col>15</xdr:col>
      <xdr:colOff>149225</xdr:colOff>
      <xdr:row>75</xdr:row>
      <xdr:rowOff>130175</xdr:rowOff>
    </xdr:to>
    <xdr:sp macro="" textlink="">
      <xdr:nvSpPr>
        <xdr:cNvPr id="394" name="楕円 393"/>
        <xdr:cNvSpPr/>
      </xdr:nvSpPr>
      <xdr:spPr>
        <a:xfrm>
          <a:off x="3048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114952</xdr:rowOff>
    </xdr:from>
    <xdr:ext cx="762000" cy="259045"/>
    <xdr:sp macro="" textlink="">
      <xdr:nvSpPr>
        <xdr:cNvPr id="395" name="テキスト ボックス 394"/>
        <xdr:cNvSpPr txBox="1"/>
      </xdr:nvSpPr>
      <xdr:spPr>
        <a:xfrm>
          <a:off x="2717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xdr:rowOff>
    </xdr:from>
    <xdr:to>
      <xdr:col>11</xdr:col>
      <xdr:colOff>60325</xdr:colOff>
      <xdr:row>75</xdr:row>
      <xdr:rowOff>114935</xdr:rowOff>
    </xdr:to>
    <xdr:sp macro="" textlink="">
      <xdr:nvSpPr>
        <xdr:cNvPr id="396" name="楕円 395"/>
        <xdr:cNvSpPr/>
      </xdr:nvSpPr>
      <xdr:spPr>
        <a:xfrm>
          <a:off x="2159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99713</xdr:rowOff>
    </xdr:from>
    <xdr:ext cx="762000" cy="259045"/>
    <xdr:sp macro="" textlink="">
      <xdr:nvSpPr>
        <xdr:cNvPr id="397" name="テキスト ボックス 396"/>
        <xdr:cNvSpPr txBox="1"/>
      </xdr:nvSpPr>
      <xdr:spPr>
        <a:xfrm>
          <a:off x="1828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8" name="楕円 397"/>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105427</xdr:rowOff>
    </xdr:from>
    <xdr:ext cx="762000" cy="259045"/>
    <xdr:sp macro="" textlink="">
      <xdr:nvSpPr>
        <xdr:cNvPr id="399" name="テキスト ボックス 398"/>
        <xdr:cNvSpPr txBox="1"/>
      </xdr:nvSpPr>
      <xdr:spPr>
        <a:xfrm>
          <a:off x="939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近年は類似団体や全国、県平均を下回り推移しているが、平成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ポイント増加した。要因としては、人件費、扶助費及び物件費の増加に加え、地方交付税の減少によるものである。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税収入の少ない本市は地方交付税などに依存した財政構造であり、国庫補助、交付税の影響が財政指標に直結している。このため、今後も国の動向を注視しながら、事業の点検や見直しなどを行い、経常的な歳出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31750</xdr:rowOff>
    </xdr:from>
    <xdr:to>
      <xdr:col>82</xdr:col>
      <xdr:colOff>107950</xdr:colOff>
      <xdr:row>77</xdr:row>
      <xdr:rowOff>46989</xdr:rowOff>
    </xdr:to>
    <xdr:cxnSp macro="">
      <xdr:nvCxnSpPr>
        <xdr:cNvPr id="432" name="直線コネクタ 431"/>
        <xdr:cNvCxnSpPr/>
      </xdr:nvCxnSpPr>
      <xdr:spPr>
        <a:xfrm>
          <a:off x="15671800" y="13233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77</xdr:row>
      <xdr:rowOff>31750</xdr:rowOff>
    </xdr:to>
    <xdr:cxnSp macro="">
      <xdr:nvCxnSpPr>
        <xdr:cNvPr id="435" name="直線コネクタ 434"/>
        <xdr:cNvCxnSpPr/>
      </xdr:nvCxnSpPr>
      <xdr:spPr>
        <a:xfrm>
          <a:off x="14782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62230</xdr:rowOff>
    </xdr:from>
    <xdr:to>
      <xdr:col>73</xdr:col>
      <xdr:colOff>180975</xdr:colOff>
      <xdr:row>76</xdr:row>
      <xdr:rowOff>157480</xdr:rowOff>
    </xdr:to>
    <xdr:cxnSp macro="">
      <xdr:nvCxnSpPr>
        <xdr:cNvPr id="438" name="直線コネクタ 437"/>
        <xdr:cNvCxnSpPr/>
      </xdr:nvCxnSpPr>
      <xdr:spPr>
        <a:xfrm>
          <a:off x="13893800" y="130924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62230</xdr:rowOff>
    </xdr:from>
    <xdr:to>
      <xdr:col>69</xdr:col>
      <xdr:colOff>92075</xdr:colOff>
      <xdr:row>76</xdr:row>
      <xdr:rowOff>77470</xdr:rowOff>
    </xdr:to>
    <xdr:cxnSp macro="">
      <xdr:nvCxnSpPr>
        <xdr:cNvPr id="441" name="直線コネクタ 440"/>
        <xdr:cNvCxnSpPr/>
      </xdr:nvCxnSpPr>
      <xdr:spPr>
        <a:xfrm flipV="1">
          <a:off x="13004800" y="13092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51" name="楕円 450"/>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52"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53" name="楕円 452"/>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54" name="テキスト ボックス 453"/>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55" name="楕円 454"/>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56" name="テキスト ボックス 455"/>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xdr:rowOff>
    </xdr:from>
    <xdr:to>
      <xdr:col>69</xdr:col>
      <xdr:colOff>142875</xdr:colOff>
      <xdr:row>76</xdr:row>
      <xdr:rowOff>113030</xdr:rowOff>
    </xdr:to>
    <xdr:sp macro="" textlink="">
      <xdr:nvSpPr>
        <xdr:cNvPr id="457" name="楕円 456"/>
        <xdr:cNvSpPr/>
      </xdr:nvSpPr>
      <xdr:spPr>
        <a:xfrm>
          <a:off x="13843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123207</xdr:rowOff>
    </xdr:from>
    <xdr:ext cx="762000" cy="259045"/>
    <xdr:sp macro="" textlink="">
      <xdr:nvSpPr>
        <xdr:cNvPr id="458" name="テキスト ボックス 457"/>
        <xdr:cNvSpPr txBox="1"/>
      </xdr:nvSpPr>
      <xdr:spPr>
        <a:xfrm>
          <a:off x="13512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26670</xdr:rowOff>
    </xdr:from>
    <xdr:to>
      <xdr:col>65</xdr:col>
      <xdr:colOff>53975</xdr:colOff>
      <xdr:row>76</xdr:row>
      <xdr:rowOff>128270</xdr:rowOff>
    </xdr:to>
    <xdr:sp macro="" textlink="">
      <xdr:nvSpPr>
        <xdr:cNvPr id="459" name="楕円 458"/>
        <xdr:cNvSpPr/>
      </xdr:nvSpPr>
      <xdr:spPr>
        <a:xfrm>
          <a:off x="12954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138447</xdr:rowOff>
    </xdr:from>
    <xdr:ext cx="762000" cy="259045"/>
    <xdr:sp macro="" textlink="">
      <xdr:nvSpPr>
        <xdr:cNvPr id="460" name="テキスト ボックス 459"/>
        <xdr:cNvSpPr txBox="1"/>
      </xdr:nvSpPr>
      <xdr:spPr>
        <a:xfrm>
          <a:off x="12623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61887</xdr:rowOff>
    </xdr:from>
    <xdr:to>
      <xdr:col>29</xdr:col>
      <xdr:colOff>127000</xdr:colOff>
      <xdr:row>16</xdr:row>
      <xdr:rowOff>88011</xdr:rowOff>
    </xdr:to>
    <xdr:cxnSp macro="">
      <xdr:nvCxnSpPr>
        <xdr:cNvPr id="50" name="直線コネクタ 49"/>
        <xdr:cNvCxnSpPr/>
      </xdr:nvCxnSpPr>
      <xdr:spPr bwMode="auto">
        <a:xfrm flipV="1">
          <a:off x="5003800" y="2852712"/>
          <a:ext cx="647700" cy="26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88011</xdr:rowOff>
    </xdr:from>
    <xdr:to>
      <xdr:col>26</xdr:col>
      <xdr:colOff>50800</xdr:colOff>
      <xdr:row>16</xdr:row>
      <xdr:rowOff>134823</xdr:rowOff>
    </xdr:to>
    <xdr:cxnSp macro="">
      <xdr:nvCxnSpPr>
        <xdr:cNvPr id="53" name="直線コネクタ 52"/>
        <xdr:cNvCxnSpPr/>
      </xdr:nvCxnSpPr>
      <xdr:spPr bwMode="auto">
        <a:xfrm flipV="1">
          <a:off x="4305300" y="2878836"/>
          <a:ext cx="698500" cy="4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134823</xdr:rowOff>
    </xdr:from>
    <xdr:to>
      <xdr:col>22</xdr:col>
      <xdr:colOff>114300</xdr:colOff>
      <xdr:row>16</xdr:row>
      <xdr:rowOff>150127</xdr:rowOff>
    </xdr:to>
    <xdr:cxnSp macro="">
      <xdr:nvCxnSpPr>
        <xdr:cNvPr id="56" name="直線コネクタ 55"/>
        <xdr:cNvCxnSpPr/>
      </xdr:nvCxnSpPr>
      <xdr:spPr bwMode="auto">
        <a:xfrm flipV="1">
          <a:off x="3606800" y="2925648"/>
          <a:ext cx="698500" cy="15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150127</xdr:rowOff>
    </xdr:from>
    <xdr:to>
      <xdr:col>18</xdr:col>
      <xdr:colOff>177800</xdr:colOff>
      <xdr:row>16</xdr:row>
      <xdr:rowOff>160503</xdr:rowOff>
    </xdr:to>
    <xdr:cxnSp macro="">
      <xdr:nvCxnSpPr>
        <xdr:cNvPr id="59" name="直線コネクタ 58"/>
        <xdr:cNvCxnSpPr/>
      </xdr:nvCxnSpPr>
      <xdr:spPr bwMode="auto">
        <a:xfrm flipV="1">
          <a:off x="2908300" y="2940952"/>
          <a:ext cx="698500" cy="10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11087</xdr:rowOff>
    </xdr:from>
    <xdr:to>
      <xdr:col>29</xdr:col>
      <xdr:colOff>177800</xdr:colOff>
      <xdr:row>16</xdr:row>
      <xdr:rowOff>112687</xdr:rowOff>
    </xdr:to>
    <xdr:sp macro="" textlink="">
      <xdr:nvSpPr>
        <xdr:cNvPr id="69" name="楕円 68"/>
        <xdr:cNvSpPr/>
      </xdr:nvSpPr>
      <xdr:spPr bwMode="auto">
        <a:xfrm>
          <a:off x="5600700" y="280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27614</xdr:rowOff>
    </xdr:from>
    <xdr:ext cx="762000" cy="259045"/>
    <xdr:sp macro="" textlink="">
      <xdr:nvSpPr>
        <xdr:cNvPr id="70" name="人口1人当たり決算額の推移該当値テキスト130"/>
        <xdr:cNvSpPr txBox="1"/>
      </xdr:nvSpPr>
      <xdr:spPr>
        <a:xfrm>
          <a:off x="5740400" y="264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37211</xdr:rowOff>
    </xdr:from>
    <xdr:to>
      <xdr:col>26</xdr:col>
      <xdr:colOff>101600</xdr:colOff>
      <xdr:row>16</xdr:row>
      <xdr:rowOff>138811</xdr:rowOff>
    </xdr:to>
    <xdr:sp macro="" textlink="">
      <xdr:nvSpPr>
        <xdr:cNvPr id="71" name="楕円 70"/>
        <xdr:cNvSpPr/>
      </xdr:nvSpPr>
      <xdr:spPr bwMode="auto">
        <a:xfrm>
          <a:off x="4953000" y="282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148988</xdr:rowOff>
    </xdr:from>
    <xdr:ext cx="736600" cy="259045"/>
    <xdr:sp macro="" textlink="">
      <xdr:nvSpPr>
        <xdr:cNvPr id="72" name="テキスト ボックス 71"/>
        <xdr:cNvSpPr txBox="1"/>
      </xdr:nvSpPr>
      <xdr:spPr>
        <a:xfrm>
          <a:off x="4622800" y="259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84023</xdr:rowOff>
    </xdr:from>
    <xdr:to>
      <xdr:col>22</xdr:col>
      <xdr:colOff>165100</xdr:colOff>
      <xdr:row>17</xdr:row>
      <xdr:rowOff>14173</xdr:rowOff>
    </xdr:to>
    <xdr:sp macro="" textlink="">
      <xdr:nvSpPr>
        <xdr:cNvPr id="73" name="楕円 72"/>
        <xdr:cNvSpPr/>
      </xdr:nvSpPr>
      <xdr:spPr bwMode="auto">
        <a:xfrm>
          <a:off x="4254500" y="2874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24350</xdr:rowOff>
    </xdr:from>
    <xdr:ext cx="762000" cy="259045"/>
    <xdr:sp macro="" textlink="">
      <xdr:nvSpPr>
        <xdr:cNvPr id="74" name="テキスト ボックス 73"/>
        <xdr:cNvSpPr txBox="1"/>
      </xdr:nvSpPr>
      <xdr:spPr>
        <a:xfrm>
          <a:off x="3924300" y="26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99327</xdr:rowOff>
    </xdr:from>
    <xdr:to>
      <xdr:col>19</xdr:col>
      <xdr:colOff>38100</xdr:colOff>
      <xdr:row>17</xdr:row>
      <xdr:rowOff>29477</xdr:rowOff>
    </xdr:to>
    <xdr:sp macro="" textlink="">
      <xdr:nvSpPr>
        <xdr:cNvPr id="75" name="楕円 74"/>
        <xdr:cNvSpPr/>
      </xdr:nvSpPr>
      <xdr:spPr bwMode="auto">
        <a:xfrm>
          <a:off x="3556000" y="289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39654</xdr:rowOff>
    </xdr:from>
    <xdr:ext cx="762000" cy="259045"/>
    <xdr:sp macro="" textlink="">
      <xdr:nvSpPr>
        <xdr:cNvPr id="76" name="テキスト ボックス 75"/>
        <xdr:cNvSpPr txBox="1"/>
      </xdr:nvSpPr>
      <xdr:spPr>
        <a:xfrm>
          <a:off x="3225800" y="265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109703</xdr:rowOff>
    </xdr:from>
    <xdr:to>
      <xdr:col>15</xdr:col>
      <xdr:colOff>101600</xdr:colOff>
      <xdr:row>17</xdr:row>
      <xdr:rowOff>39853</xdr:rowOff>
    </xdr:to>
    <xdr:sp macro="" textlink="">
      <xdr:nvSpPr>
        <xdr:cNvPr id="77" name="楕円 76"/>
        <xdr:cNvSpPr/>
      </xdr:nvSpPr>
      <xdr:spPr bwMode="auto">
        <a:xfrm>
          <a:off x="2857500" y="2900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50030</xdr:rowOff>
    </xdr:from>
    <xdr:ext cx="762000" cy="259045"/>
    <xdr:sp macro="" textlink="">
      <xdr:nvSpPr>
        <xdr:cNvPr id="78" name="テキスト ボックス 77"/>
        <xdr:cNvSpPr txBox="1"/>
      </xdr:nvSpPr>
      <xdr:spPr>
        <a:xfrm>
          <a:off x="2527300" y="26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19565</xdr:rowOff>
    </xdr:from>
    <xdr:to>
      <xdr:col>29</xdr:col>
      <xdr:colOff>127000</xdr:colOff>
      <xdr:row>38</xdr:row>
      <xdr:rowOff>21364</xdr:rowOff>
    </xdr:to>
    <xdr:cxnSp macro="">
      <xdr:nvCxnSpPr>
        <xdr:cNvPr id="112" name="直線コネクタ 111"/>
        <xdr:cNvCxnSpPr/>
      </xdr:nvCxnSpPr>
      <xdr:spPr bwMode="auto">
        <a:xfrm>
          <a:off x="5003800" y="7487165"/>
          <a:ext cx="647700" cy="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15592</xdr:rowOff>
    </xdr:from>
    <xdr:to>
      <xdr:col>26</xdr:col>
      <xdr:colOff>50800</xdr:colOff>
      <xdr:row>38</xdr:row>
      <xdr:rowOff>19565</xdr:rowOff>
    </xdr:to>
    <xdr:cxnSp macro="">
      <xdr:nvCxnSpPr>
        <xdr:cNvPr id="115" name="直線コネクタ 114"/>
        <xdr:cNvCxnSpPr/>
      </xdr:nvCxnSpPr>
      <xdr:spPr bwMode="auto">
        <a:xfrm>
          <a:off x="4305300" y="7483192"/>
          <a:ext cx="698500" cy="3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342452</xdr:rowOff>
    </xdr:from>
    <xdr:to>
      <xdr:col>22</xdr:col>
      <xdr:colOff>114300</xdr:colOff>
      <xdr:row>38</xdr:row>
      <xdr:rowOff>15592</xdr:rowOff>
    </xdr:to>
    <xdr:cxnSp macro="">
      <xdr:nvCxnSpPr>
        <xdr:cNvPr id="118" name="直線コネクタ 117"/>
        <xdr:cNvCxnSpPr/>
      </xdr:nvCxnSpPr>
      <xdr:spPr bwMode="auto">
        <a:xfrm>
          <a:off x="3606800" y="7467152"/>
          <a:ext cx="6985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341103</xdr:rowOff>
    </xdr:from>
    <xdr:to>
      <xdr:col>18</xdr:col>
      <xdr:colOff>177800</xdr:colOff>
      <xdr:row>37</xdr:row>
      <xdr:rowOff>342452</xdr:rowOff>
    </xdr:to>
    <xdr:cxnSp macro="">
      <xdr:nvCxnSpPr>
        <xdr:cNvPr id="121" name="直線コネクタ 120"/>
        <xdr:cNvCxnSpPr/>
      </xdr:nvCxnSpPr>
      <xdr:spPr bwMode="auto">
        <a:xfrm>
          <a:off x="2908300" y="7465803"/>
          <a:ext cx="698500" cy="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313464</xdr:rowOff>
    </xdr:from>
    <xdr:to>
      <xdr:col>29</xdr:col>
      <xdr:colOff>177800</xdr:colOff>
      <xdr:row>38</xdr:row>
      <xdr:rowOff>72164</xdr:rowOff>
    </xdr:to>
    <xdr:sp macro="" textlink="">
      <xdr:nvSpPr>
        <xdr:cNvPr id="131" name="楕円 130"/>
        <xdr:cNvSpPr/>
      </xdr:nvSpPr>
      <xdr:spPr bwMode="auto">
        <a:xfrm>
          <a:off x="5600700" y="743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311665</xdr:rowOff>
    </xdr:from>
    <xdr:to>
      <xdr:col>26</xdr:col>
      <xdr:colOff>101600</xdr:colOff>
      <xdr:row>38</xdr:row>
      <xdr:rowOff>70365</xdr:rowOff>
    </xdr:to>
    <xdr:sp macro="" textlink="">
      <xdr:nvSpPr>
        <xdr:cNvPr id="133" name="楕円 132"/>
        <xdr:cNvSpPr/>
      </xdr:nvSpPr>
      <xdr:spPr bwMode="auto">
        <a:xfrm>
          <a:off x="4953000" y="7436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55142</xdr:rowOff>
    </xdr:from>
    <xdr:ext cx="736600" cy="259045"/>
    <xdr:sp macro="" textlink="">
      <xdr:nvSpPr>
        <xdr:cNvPr id="134" name="テキスト ボックス 133"/>
        <xdr:cNvSpPr txBox="1"/>
      </xdr:nvSpPr>
      <xdr:spPr>
        <a:xfrm>
          <a:off x="4622800" y="752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307692</xdr:rowOff>
    </xdr:from>
    <xdr:to>
      <xdr:col>22</xdr:col>
      <xdr:colOff>165100</xdr:colOff>
      <xdr:row>38</xdr:row>
      <xdr:rowOff>66392</xdr:rowOff>
    </xdr:to>
    <xdr:sp macro="" textlink="">
      <xdr:nvSpPr>
        <xdr:cNvPr id="135" name="楕円 134"/>
        <xdr:cNvSpPr/>
      </xdr:nvSpPr>
      <xdr:spPr bwMode="auto">
        <a:xfrm>
          <a:off x="4254500" y="7432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51169</xdr:rowOff>
    </xdr:from>
    <xdr:ext cx="762000" cy="259045"/>
    <xdr:sp macro="" textlink="">
      <xdr:nvSpPr>
        <xdr:cNvPr id="136" name="テキスト ボックス 135"/>
        <xdr:cNvSpPr txBox="1"/>
      </xdr:nvSpPr>
      <xdr:spPr>
        <a:xfrm>
          <a:off x="3924300" y="751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291652</xdr:rowOff>
    </xdr:from>
    <xdr:to>
      <xdr:col>19</xdr:col>
      <xdr:colOff>38100</xdr:colOff>
      <xdr:row>38</xdr:row>
      <xdr:rowOff>50352</xdr:rowOff>
    </xdr:to>
    <xdr:sp macro="" textlink="">
      <xdr:nvSpPr>
        <xdr:cNvPr id="137" name="楕円 136"/>
        <xdr:cNvSpPr/>
      </xdr:nvSpPr>
      <xdr:spPr bwMode="auto">
        <a:xfrm>
          <a:off x="3556000" y="7416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35129</xdr:rowOff>
    </xdr:from>
    <xdr:ext cx="762000" cy="259045"/>
    <xdr:sp macro="" textlink="">
      <xdr:nvSpPr>
        <xdr:cNvPr id="138" name="テキスト ボックス 137"/>
        <xdr:cNvSpPr txBox="1"/>
      </xdr:nvSpPr>
      <xdr:spPr>
        <a:xfrm>
          <a:off x="3225800" y="750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290303</xdr:rowOff>
    </xdr:from>
    <xdr:to>
      <xdr:col>15</xdr:col>
      <xdr:colOff>101600</xdr:colOff>
      <xdr:row>38</xdr:row>
      <xdr:rowOff>49003</xdr:rowOff>
    </xdr:to>
    <xdr:sp macro="" textlink="">
      <xdr:nvSpPr>
        <xdr:cNvPr id="139" name="楕円 138"/>
        <xdr:cNvSpPr/>
      </xdr:nvSpPr>
      <xdr:spPr bwMode="auto">
        <a:xfrm>
          <a:off x="2857500" y="741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33780</xdr:rowOff>
    </xdr:from>
    <xdr:ext cx="762000" cy="259045"/>
    <xdr:sp macro="" textlink="">
      <xdr:nvSpPr>
        <xdr:cNvPr id="140" name="テキスト ボックス 139"/>
        <xdr:cNvSpPr txBox="1"/>
      </xdr:nvSpPr>
      <xdr:spPr>
        <a:xfrm>
          <a:off x="2527300" y="750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31,530
31,377
235.10
25,197,743
24,516,355
281,918
13,308,065
26,733,945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94996</xdr:rowOff>
    </xdr:from>
    <xdr:to>
      <xdr:col>24</xdr:col>
      <xdr:colOff>63500</xdr:colOff>
      <xdr:row>33</xdr:row>
      <xdr:rowOff>123571</xdr:rowOff>
    </xdr:to>
    <xdr:cxnSp macro="">
      <xdr:nvCxnSpPr>
        <xdr:cNvPr id="61" name="直線コネクタ 60"/>
        <xdr:cNvCxnSpPr/>
      </xdr:nvCxnSpPr>
      <xdr:spPr>
        <a:xfrm flipV="1">
          <a:off x="3797300" y="575284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123571</xdr:rowOff>
    </xdr:from>
    <xdr:to>
      <xdr:col>19</xdr:col>
      <xdr:colOff>177800</xdr:colOff>
      <xdr:row>33</xdr:row>
      <xdr:rowOff>166129</xdr:rowOff>
    </xdr:to>
    <xdr:cxnSp macro="">
      <xdr:nvCxnSpPr>
        <xdr:cNvPr id="64" name="直線コネクタ 63"/>
        <xdr:cNvCxnSpPr/>
      </xdr:nvCxnSpPr>
      <xdr:spPr>
        <a:xfrm flipV="1">
          <a:off x="2908300" y="5781421"/>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166129</xdr:rowOff>
    </xdr:from>
    <xdr:to>
      <xdr:col>15</xdr:col>
      <xdr:colOff>50800</xdr:colOff>
      <xdr:row>33</xdr:row>
      <xdr:rowOff>171424</xdr:rowOff>
    </xdr:to>
    <xdr:cxnSp macro="">
      <xdr:nvCxnSpPr>
        <xdr:cNvPr id="67" name="直線コネクタ 66"/>
        <xdr:cNvCxnSpPr/>
      </xdr:nvCxnSpPr>
      <xdr:spPr>
        <a:xfrm flipV="1">
          <a:off x="2019300" y="5823979"/>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171424</xdr:rowOff>
    </xdr:from>
    <xdr:to>
      <xdr:col>10</xdr:col>
      <xdr:colOff>114300</xdr:colOff>
      <xdr:row>34</xdr:row>
      <xdr:rowOff>20904</xdr:rowOff>
    </xdr:to>
    <xdr:cxnSp macro="">
      <xdr:nvCxnSpPr>
        <xdr:cNvPr id="70" name="直線コネクタ 69"/>
        <xdr:cNvCxnSpPr/>
      </xdr:nvCxnSpPr>
      <xdr:spPr>
        <a:xfrm flipV="1">
          <a:off x="1130300" y="5829274"/>
          <a:ext cx="889000" cy="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44196</xdr:rowOff>
    </xdr:from>
    <xdr:to>
      <xdr:col>24</xdr:col>
      <xdr:colOff>114300</xdr:colOff>
      <xdr:row>33</xdr:row>
      <xdr:rowOff>145796</xdr:rowOff>
    </xdr:to>
    <xdr:sp macro="" textlink="">
      <xdr:nvSpPr>
        <xdr:cNvPr id="80" name="楕円 79"/>
        <xdr:cNvSpPr/>
      </xdr:nvSpPr>
      <xdr:spPr>
        <a:xfrm>
          <a:off x="4584700" y="570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67073</xdr:rowOff>
    </xdr:from>
    <xdr:ext cx="599010" cy="259045"/>
    <xdr:sp macro="" textlink="">
      <xdr:nvSpPr>
        <xdr:cNvPr id="81" name="人件費該当値テキスト"/>
        <xdr:cNvSpPr txBox="1"/>
      </xdr:nvSpPr>
      <xdr:spPr>
        <a:xfrm>
          <a:off x="4686300" y="555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72771</xdr:rowOff>
    </xdr:from>
    <xdr:to>
      <xdr:col>20</xdr:col>
      <xdr:colOff>38100</xdr:colOff>
      <xdr:row>34</xdr:row>
      <xdr:rowOff>2921</xdr:rowOff>
    </xdr:to>
    <xdr:sp macro="" textlink="">
      <xdr:nvSpPr>
        <xdr:cNvPr id="82" name="楕円 81"/>
        <xdr:cNvSpPr/>
      </xdr:nvSpPr>
      <xdr:spPr>
        <a:xfrm>
          <a:off x="3746500" y="573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19448</xdr:rowOff>
    </xdr:from>
    <xdr:ext cx="599010" cy="259045"/>
    <xdr:sp macro="" textlink="">
      <xdr:nvSpPr>
        <xdr:cNvPr id="83" name="テキスト ボックス 82"/>
        <xdr:cNvSpPr txBox="1"/>
      </xdr:nvSpPr>
      <xdr:spPr>
        <a:xfrm>
          <a:off x="3497795" y="550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115329</xdr:rowOff>
    </xdr:from>
    <xdr:to>
      <xdr:col>15</xdr:col>
      <xdr:colOff>101600</xdr:colOff>
      <xdr:row>34</xdr:row>
      <xdr:rowOff>45479</xdr:rowOff>
    </xdr:to>
    <xdr:sp macro="" textlink="">
      <xdr:nvSpPr>
        <xdr:cNvPr id="84" name="楕円 83"/>
        <xdr:cNvSpPr/>
      </xdr:nvSpPr>
      <xdr:spPr>
        <a:xfrm>
          <a:off x="2857500" y="577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62006</xdr:rowOff>
    </xdr:from>
    <xdr:ext cx="599010" cy="259045"/>
    <xdr:sp macro="" textlink="">
      <xdr:nvSpPr>
        <xdr:cNvPr id="85" name="テキスト ボックス 84"/>
        <xdr:cNvSpPr txBox="1"/>
      </xdr:nvSpPr>
      <xdr:spPr>
        <a:xfrm>
          <a:off x="2608795" y="554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120624</xdr:rowOff>
    </xdr:from>
    <xdr:to>
      <xdr:col>10</xdr:col>
      <xdr:colOff>165100</xdr:colOff>
      <xdr:row>34</xdr:row>
      <xdr:rowOff>50774</xdr:rowOff>
    </xdr:to>
    <xdr:sp macro="" textlink="">
      <xdr:nvSpPr>
        <xdr:cNvPr id="86" name="楕円 85"/>
        <xdr:cNvSpPr/>
      </xdr:nvSpPr>
      <xdr:spPr>
        <a:xfrm>
          <a:off x="1968500" y="57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67301</xdr:rowOff>
    </xdr:from>
    <xdr:ext cx="599010" cy="259045"/>
    <xdr:sp macro="" textlink="">
      <xdr:nvSpPr>
        <xdr:cNvPr id="87" name="テキスト ボックス 86"/>
        <xdr:cNvSpPr txBox="1"/>
      </xdr:nvSpPr>
      <xdr:spPr>
        <a:xfrm>
          <a:off x="1719795" y="555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141554</xdr:rowOff>
    </xdr:from>
    <xdr:to>
      <xdr:col>6</xdr:col>
      <xdr:colOff>38100</xdr:colOff>
      <xdr:row>34</xdr:row>
      <xdr:rowOff>71704</xdr:rowOff>
    </xdr:to>
    <xdr:sp macro="" textlink="">
      <xdr:nvSpPr>
        <xdr:cNvPr id="88" name="楕円 87"/>
        <xdr:cNvSpPr/>
      </xdr:nvSpPr>
      <xdr:spPr>
        <a:xfrm>
          <a:off x="1079500" y="57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88231</xdr:rowOff>
    </xdr:from>
    <xdr:ext cx="534377" cy="259045"/>
    <xdr:sp macro="" textlink="">
      <xdr:nvSpPr>
        <xdr:cNvPr id="89" name="テキスト ボックス 88"/>
        <xdr:cNvSpPr txBox="1"/>
      </xdr:nvSpPr>
      <xdr:spPr>
        <a:xfrm>
          <a:off x="863111" y="557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138285</xdr:rowOff>
    </xdr:from>
    <xdr:to>
      <xdr:col>24</xdr:col>
      <xdr:colOff>63500</xdr:colOff>
      <xdr:row>54</xdr:row>
      <xdr:rowOff>171388</xdr:rowOff>
    </xdr:to>
    <xdr:cxnSp macro="">
      <xdr:nvCxnSpPr>
        <xdr:cNvPr id="121" name="直線コネクタ 120"/>
        <xdr:cNvCxnSpPr/>
      </xdr:nvCxnSpPr>
      <xdr:spPr>
        <a:xfrm flipV="1">
          <a:off x="3797300" y="9396585"/>
          <a:ext cx="838200" cy="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171388</xdr:rowOff>
    </xdr:from>
    <xdr:to>
      <xdr:col>19</xdr:col>
      <xdr:colOff>177800</xdr:colOff>
      <xdr:row>55</xdr:row>
      <xdr:rowOff>39443</xdr:rowOff>
    </xdr:to>
    <xdr:cxnSp macro="">
      <xdr:nvCxnSpPr>
        <xdr:cNvPr id="124" name="直線コネクタ 123"/>
        <xdr:cNvCxnSpPr/>
      </xdr:nvCxnSpPr>
      <xdr:spPr>
        <a:xfrm flipV="1">
          <a:off x="2908300" y="9429688"/>
          <a:ext cx="889000" cy="3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114478</xdr:rowOff>
    </xdr:from>
    <xdr:to>
      <xdr:col>15</xdr:col>
      <xdr:colOff>50800</xdr:colOff>
      <xdr:row>55</xdr:row>
      <xdr:rowOff>39443</xdr:rowOff>
    </xdr:to>
    <xdr:cxnSp macro="">
      <xdr:nvCxnSpPr>
        <xdr:cNvPr id="127" name="直線コネクタ 126"/>
        <xdr:cNvCxnSpPr/>
      </xdr:nvCxnSpPr>
      <xdr:spPr>
        <a:xfrm>
          <a:off x="2019300" y="9372778"/>
          <a:ext cx="889000" cy="9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114478</xdr:rowOff>
    </xdr:from>
    <xdr:to>
      <xdr:col>10</xdr:col>
      <xdr:colOff>114300</xdr:colOff>
      <xdr:row>56</xdr:row>
      <xdr:rowOff>56086</xdr:rowOff>
    </xdr:to>
    <xdr:cxnSp macro="">
      <xdr:nvCxnSpPr>
        <xdr:cNvPr id="130" name="直線コネクタ 129"/>
        <xdr:cNvCxnSpPr/>
      </xdr:nvCxnSpPr>
      <xdr:spPr>
        <a:xfrm flipV="1">
          <a:off x="1130300" y="9372778"/>
          <a:ext cx="889000" cy="28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87485</xdr:rowOff>
    </xdr:from>
    <xdr:to>
      <xdr:col>24</xdr:col>
      <xdr:colOff>114300</xdr:colOff>
      <xdr:row>55</xdr:row>
      <xdr:rowOff>17635</xdr:rowOff>
    </xdr:to>
    <xdr:sp macro="" textlink="">
      <xdr:nvSpPr>
        <xdr:cNvPr id="140" name="楕円 139"/>
        <xdr:cNvSpPr/>
      </xdr:nvSpPr>
      <xdr:spPr>
        <a:xfrm>
          <a:off x="4584700" y="93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110362</xdr:rowOff>
    </xdr:from>
    <xdr:ext cx="599010" cy="259045"/>
    <xdr:sp macro="" textlink="">
      <xdr:nvSpPr>
        <xdr:cNvPr id="141" name="物件費該当値テキスト"/>
        <xdr:cNvSpPr txBox="1"/>
      </xdr:nvSpPr>
      <xdr:spPr>
        <a:xfrm>
          <a:off x="4686300" y="919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120588</xdr:rowOff>
    </xdr:from>
    <xdr:to>
      <xdr:col>20</xdr:col>
      <xdr:colOff>38100</xdr:colOff>
      <xdr:row>55</xdr:row>
      <xdr:rowOff>50738</xdr:rowOff>
    </xdr:to>
    <xdr:sp macro="" textlink="">
      <xdr:nvSpPr>
        <xdr:cNvPr id="142" name="楕円 141"/>
        <xdr:cNvSpPr/>
      </xdr:nvSpPr>
      <xdr:spPr>
        <a:xfrm>
          <a:off x="3746500" y="937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67265</xdr:rowOff>
    </xdr:from>
    <xdr:ext cx="599010" cy="259045"/>
    <xdr:sp macro="" textlink="">
      <xdr:nvSpPr>
        <xdr:cNvPr id="143" name="テキスト ボックス 142"/>
        <xdr:cNvSpPr txBox="1"/>
      </xdr:nvSpPr>
      <xdr:spPr>
        <a:xfrm>
          <a:off x="3497795" y="915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160093</xdr:rowOff>
    </xdr:from>
    <xdr:to>
      <xdr:col>15</xdr:col>
      <xdr:colOff>101600</xdr:colOff>
      <xdr:row>55</xdr:row>
      <xdr:rowOff>90243</xdr:rowOff>
    </xdr:to>
    <xdr:sp macro="" textlink="">
      <xdr:nvSpPr>
        <xdr:cNvPr id="144" name="楕円 143"/>
        <xdr:cNvSpPr/>
      </xdr:nvSpPr>
      <xdr:spPr>
        <a:xfrm>
          <a:off x="2857500" y="94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106770</xdr:rowOff>
    </xdr:from>
    <xdr:ext cx="534377" cy="259045"/>
    <xdr:sp macro="" textlink="">
      <xdr:nvSpPr>
        <xdr:cNvPr id="145" name="テキスト ボックス 144"/>
        <xdr:cNvSpPr txBox="1"/>
      </xdr:nvSpPr>
      <xdr:spPr>
        <a:xfrm>
          <a:off x="2641111" y="91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63678</xdr:rowOff>
    </xdr:from>
    <xdr:to>
      <xdr:col>10</xdr:col>
      <xdr:colOff>165100</xdr:colOff>
      <xdr:row>54</xdr:row>
      <xdr:rowOff>165278</xdr:rowOff>
    </xdr:to>
    <xdr:sp macro="" textlink="">
      <xdr:nvSpPr>
        <xdr:cNvPr id="146" name="楕円 145"/>
        <xdr:cNvSpPr/>
      </xdr:nvSpPr>
      <xdr:spPr>
        <a:xfrm>
          <a:off x="1968500" y="932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10355</xdr:rowOff>
    </xdr:from>
    <xdr:ext cx="599010" cy="259045"/>
    <xdr:sp macro="" textlink="">
      <xdr:nvSpPr>
        <xdr:cNvPr id="147" name="テキスト ボックス 146"/>
        <xdr:cNvSpPr txBox="1"/>
      </xdr:nvSpPr>
      <xdr:spPr>
        <a:xfrm>
          <a:off x="1719795" y="909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5286</xdr:rowOff>
    </xdr:from>
    <xdr:to>
      <xdr:col>6</xdr:col>
      <xdr:colOff>38100</xdr:colOff>
      <xdr:row>56</xdr:row>
      <xdr:rowOff>106886</xdr:rowOff>
    </xdr:to>
    <xdr:sp macro="" textlink="">
      <xdr:nvSpPr>
        <xdr:cNvPr id="148" name="楕円 147"/>
        <xdr:cNvSpPr/>
      </xdr:nvSpPr>
      <xdr:spPr>
        <a:xfrm>
          <a:off x="1079500" y="960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123413</xdr:rowOff>
    </xdr:from>
    <xdr:ext cx="534377" cy="259045"/>
    <xdr:sp macro="" textlink="">
      <xdr:nvSpPr>
        <xdr:cNvPr id="149" name="テキスト ボックス 148"/>
        <xdr:cNvSpPr txBox="1"/>
      </xdr:nvSpPr>
      <xdr:spPr>
        <a:xfrm>
          <a:off x="863111" y="938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106645</xdr:rowOff>
    </xdr:from>
    <xdr:to>
      <xdr:col>24</xdr:col>
      <xdr:colOff>63500</xdr:colOff>
      <xdr:row>77</xdr:row>
      <xdr:rowOff>109753</xdr:rowOff>
    </xdr:to>
    <xdr:cxnSp macro="">
      <xdr:nvCxnSpPr>
        <xdr:cNvPr id="176" name="直線コネクタ 175"/>
        <xdr:cNvCxnSpPr/>
      </xdr:nvCxnSpPr>
      <xdr:spPr>
        <a:xfrm flipV="1">
          <a:off x="3797300" y="13308295"/>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109753</xdr:rowOff>
    </xdr:from>
    <xdr:to>
      <xdr:col>19</xdr:col>
      <xdr:colOff>177800</xdr:colOff>
      <xdr:row>77</xdr:row>
      <xdr:rowOff>130099</xdr:rowOff>
    </xdr:to>
    <xdr:cxnSp macro="">
      <xdr:nvCxnSpPr>
        <xdr:cNvPr id="179" name="直線コネクタ 178"/>
        <xdr:cNvCxnSpPr/>
      </xdr:nvCxnSpPr>
      <xdr:spPr>
        <a:xfrm flipV="1">
          <a:off x="2908300" y="13311403"/>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130099</xdr:rowOff>
    </xdr:from>
    <xdr:to>
      <xdr:col>15</xdr:col>
      <xdr:colOff>50800</xdr:colOff>
      <xdr:row>77</xdr:row>
      <xdr:rowOff>160548</xdr:rowOff>
    </xdr:to>
    <xdr:cxnSp macro="">
      <xdr:nvCxnSpPr>
        <xdr:cNvPr id="182" name="直線コネクタ 181"/>
        <xdr:cNvCxnSpPr/>
      </xdr:nvCxnSpPr>
      <xdr:spPr>
        <a:xfrm flipV="1">
          <a:off x="2019300" y="13331749"/>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160548</xdr:rowOff>
    </xdr:from>
    <xdr:to>
      <xdr:col>10</xdr:col>
      <xdr:colOff>114300</xdr:colOff>
      <xdr:row>78</xdr:row>
      <xdr:rowOff>7386</xdr:rowOff>
    </xdr:to>
    <xdr:cxnSp macro="">
      <xdr:nvCxnSpPr>
        <xdr:cNvPr id="185" name="直線コネクタ 184"/>
        <xdr:cNvCxnSpPr/>
      </xdr:nvCxnSpPr>
      <xdr:spPr>
        <a:xfrm flipV="1">
          <a:off x="1130300" y="1336219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55845</xdr:rowOff>
    </xdr:from>
    <xdr:to>
      <xdr:col>24</xdr:col>
      <xdr:colOff>114300</xdr:colOff>
      <xdr:row>77</xdr:row>
      <xdr:rowOff>157445</xdr:rowOff>
    </xdr:to>
    <xdr:sp macro="" textlink="">
      <xdr:nvSpPr>
        <xdr:cNvPr id="195" name="楕円 194"/>
        <xdr:cNvSpPr/>
      </xdr:nvSpPr>
      <xdr:spPr>
        <a:xfrm>
          <a:off x="4584700" y="1325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78722</xdr:rowOff>
    </xdr:from>
    <xdr:ext cx="469744" cy="259045"/>
    <xdr:sp macro="" textlink="">
      <xdr:nvSpPr>
        <xdr:cNvPr id="196" name="維持補修費該当値テキスト"/>
        <xdr:cNvSpPr txBox="1"/>
      </xdr:nvSpPr>
      <xdr:spPr>
        <a:xfrm>
          <a:off x="4686300" y="131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58953</xdr:rowOff>
    </xdr:from>
    <xdr:to>
      <xdr:col>20</xdr:col>
      <xdr:colOff>38100</xdr:colOff>
      <xdr:row>77</xdr:row>
      <xdr:rowOff>160553</xdr:rowOff>
    </xdr:to>
    <xdr:sp macro="" textlink="">
      <xdr:nvSpPr>
        <xdr:cNvPr id="197" name="楕円 196"/>
        <xdr:cNvSpPr/>
      </xdr:nvSpPr>
      <xdr:spPr>
        <a:xfrm>
          <a:off x="3746500" y="132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5630</xdr:rowOff>
    </xdr:from>
    <xdr:ext cx="469744" cy="259045"/>
    <xdr:sp macro="" textlink="">
      <xdr:nvSpPr>
        <xdr:cNvPr id="198" name="テキスト ボックス 197"/>
        <xdr:cNvSpPr txBox="1"/>
      </xdr:nvSpPr>
      <xdr:spPr>
        <a:xfrm>
          <a:off x="3562428" y="130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79299</xdr:rowOff>
    </xdr:from>
    <xdr:to>
      <xdr:col>15</xdr:col>
      <xdr:colOff>101600</xdr:colOff>
      <xdr:row>78</xdr:row>
      <xdr:rowOff>9449</xdr:rowOff>
    </xdr:to>
    <xdr:sp macro="" textlink="">
      <xdr:nvSpPr>
        <xdr:cNvPr id="199" name="楕円 198"/>
        <xdr:cNvSpPr/>
      </xdr:nvSpPr>
      <xdr:spPr>
        <a:xfrm>
          <a:off x="2857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25976</xdr:rowOff>
    </xdr:from>
    <xdr:ext cx="469744" cy="259045"/>
    <xdr:sp macro="" textlink="">
      <xdr:nvSpPr>
        <xdr:cNvPr id="200" name="テキスト ボックス 199"/>
        <xdr:cNvSpPr txBox="1"/>
      </xdr:nvSpPr>
      <xdr:spPr>
        <a:xfrm>
          <a:off x="2673428" y="130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109748</xdr:rowOff>
    </xdr:from>
    <xdr:to>
      <xdr:col>10</xdr:col>
      <xdr:colOff>165100</xdr:colOff>
      <xdr:row>78</xdr:row>
      <xdr:rowOff>39898</xdr:rowOff>
    </xdr:to>
    <xdr:sp macro="" textlink="">
      <xdr:nvSpPr>
        <xdr:cNvPr id="201" name="楕円 200"/>
        <xdr:cNvSpPr/>
      </xdr:nvSpPr>
      <xdr:spPr>
        <a:xfrm>
          <a:off x="1968500" y="133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56425</xdr:rowOff>
    </xdr:from>
    <xdr:ext cx="469744" cy="259045"/>
    <xdr:sp macro="" textlink="">
      <xdr:nvSpPr>
        <xdr:cNvPr id="202" name="テキスト ボックス 201"/>
        <xdr:cNvSpPr txBox="1"/>
      </xdr:nvSpPr>
      <xdr:spPr>
        <a:xfrm>
          <a:off x="1784428" y="1308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128036</xdr:rowOff>
    </xdr:from>
    <xdr:to>
      <xdr:col>6</xdr:col>
      <xdr:colOff>38100</xdr:colOff>
      <xdr:row>78</xdr:row>
      <xdr:rowOff>58186</xdr:rowOff>
    </xdr:to>
    <xdr:sp macro="" textlink="">
      <xdr:nvSpPr>
        <xdr:cNvPr id="203" name="楕円 202"/>
        <xdr:cNvSpPr/>
      </xdr:nvSpPr>
      <xdr:spPr>
        <a:xfrm>
          <a:off x="1079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49313</xdr:rowOff>
    </xdr:from>
    <xdr:ext cx="469744" cy="259045"/>
    <xdr:sp macro="" textlink="">
      <xdr:nvSpPr>
        <xdr:cNvPr id="204" name="テキスト ボックス 203"/>
        <xdr:cNvSpPr txBox="1"/>
      </xdr:nvSpPr>
      <xdr:spPr>
        <a:xfrm>
          <a:off x="895428" y="134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95035</xdr:rowOff>
    </xdr:from>
    <xdr:to>
      <xdr:col>24</xdr:col>
      <xdr:colOff>63500</xdr:colOff>
      <xdr:row>93</xdr:row>
      <xdr:rowOff>116611</xdr:rowOff>
    </xdr:to>
    <xdr:cxnSp macro="">
      <xdr:nvCxnSpPr>
        <xdr:cNvPr id="234" name="直線コネクタ 233"/>
        <xdr:cNvCxnSpPr/>
      </xdr:nvCxnSpPr>
      <xdr:spPr>
        <a:xfrm flipV="1">
          <a:off x="3797300" y="16039885"/>
          <a:ext cx="838200" cy="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116611</xdr:rowOff>
    </xdr:from>
    <xdr:to>
      <xdr:col>19</xdr:col>
      <xdr:colOff>177800</xdr:colOff>
      <xdr:row>94</xdr:row>
      <xdr:rowOff>20613</xdr:rowOff>
    </xdr:to>
    <xdr:cxnSp macro="">
      <xdr:nvCxnSpPr>
        <xdr:cNvPr id="237" name="直線コネクタ 236"/>
        <xdr:cNvCxnSpPr/>
      </xdr:nvCxnSpPr>
      <xdr:spPr>
        <a:xfrm flipV="1">
          <a:off x="2908300" y="16061461"/>
          <a:ext cx="889000" cy="7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20613</xdr:rowOff>
    </xdr:from>
    <xdr:to>
      <xdr:col>15</xdr:col>
      <xdr:colOff>50800</xdr:colOff>
      <xdr:row>95</xdr:row>
      <xdr:rowOff>4978</xdr:rowOff>
    </xdr:to>
    <xdr:cxnSp macro="">
      <xdr:nvCxnSpPr>
        <xdr:cNvPr id="240" name="直線コネクタ 239"/>
        <xdr:cNvCxnSpPr/>
      </xdr:nvCxnSpPr>
      <xdr:spPr>
        <a:xfrm flipV="1">
          <a:off x="2019300" y="16136913"/>
          <a:ext cx="889000" cy="15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4978</xdr:rowOff>
    </xdr:from>
    <xdr:to>
      <xdr:col>10</xdr:col>
      <xdr:colOff>114300</xdr:colOff>
      <xdr:row>95</xdr:row>
      <xdr:rowOff>39954</xdr:rowOff>
    </xdr:to>
    <xdr:cxnSp macro="">
      <xdr:nvCxnSpPr>
        <xdr:cNvPr id="243" name="直線コネクタ 242"/>
        <xdr:cNvCxnSpPr/>
      </xdr:nvCxnSpPr>
      <xdr:spPr>
        <a:xfrm flipV="1">
          <a:off x="1130300" y="16292728"/>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44235</xdr:rowOff>
    </xdr:from>
    <xdr:to>
      <xdr:col>24</xdr:col>
      <xdr:colOff>114300</xdr:colOff>
      <xdr:row>93</xdr:row>
      <xdr:rowOff>145835</xdr:rowOff>
    </xdr:to>
    <xdr:sp macro="" textlink="">
      <xdr:nvSpPr>
        <xdr:cNvPr id="253" name="楕円 252"/>
        <xdr:cNvSpPr/>
      </xdr:nvSpPr>
      <xdr:spPr>
        <a:xfrm>
          <a:off x="4584700" y="159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67112</xdr:rowOff>
    </xdr:from>
    <xdr:ext cx="599010" cy="259045"/>
    <xdr:sp macro="" textlink="">
      <xdr:nvSpPr>
        <xdr:cNvPr id="254" name="扶助費該当値テキスト"/>
        <xdr:cNvSpPr txBox="1"/>
      </xdr:nvSpPr>
      <xdr:spPr>
        <a:xfrm>
          <a:off x="4686300" y="1584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65811</xdr:rowOff>
    </xdr:from>
    <xdr:to>
      <xdr:col>20</xdr:col>
      <xdr:colOff>38100</xdr:colOff>
      <xdr:row>93</xdr:row>
      <xdr:rowOff>167411</xdr:rowOff>
    </xdr:to>
    <xdr:sp macro="" textlink="">
      <xdr:nvSpPr>
        <xdr:cNvPr id="255" name="楕円 254"/>
        <xdr:cNvSpPr/>
      </xdr:nvSpPr>
      <xdr:spPr>
        <a:xfrm>
          <a:off x="3746500" y="160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12488</xdr:rowOff>
    </xdr:from>
    <xdr:ext cx="599010" cy="259045"/>
    <xdr:sp macro="" textlink="">
      <xdr:nvSpPr>
        <xdr:cNvPr id="256" name="テキスト ボックス 255"/>
        <xdr:cNvSpPr txBox="1"/>
      </xdr:nvSpPr>
      <xdr:spPr>
        <a:xfrm>
          <a:off x="3497795" y="157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141263</xdr:rowOff>
    </xdr:from>
    <xdr:to>
      <xdr:col>15</xdr:col>
      <xdr:colOff>101600</xdr:colOff>
      <xdr:row>94</xdr:row>
      <xdr:rowOff>71413</xdr:rowOff>
    </xdr:to>
    <xdr:sp macro="" textlink="">
      <xdr:nvSpPr>
        <xdr:cNvPr id="257" name="楕円 256"/>
        <xdr:cNvSpPr/>
      </xdr:nvSpPr>
      <xdr:spPr>
        <a:xfrm>
          <a:off x="2857500" y="1608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87940</xdr:rowOff>
    </xdr:from>
    <xdr:ext cx="599010" cy="259045"/>
    <xdr:sp macro="" textlink="">
      <xdr:nvSpPr>
        <xdr:cNvPr id="258" name="テキスト ボックス 257"/>
        <xdr:cNvSpPr txBox="1"/>
      </xdr:nvSpPr>
      <xdr:spPr>
        <a:xfrm>
          <a:off x="2608795" y="1586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125628</xdr:rowOff>
    </xdr:from>
    <xdr:to>
      <xdr:col>10</xdr:col>
      <xdr:colOff>165100</xdr:colOff>
      <xdr:row>95</xdr:row>
      <xdr:rowOff>55778</xdr:rowOff>
    </xdr:to>
    <xdr:sp macro="" textlink="">
      <xdr:nvSpPr>
        <xdr:cNvPr id="259" name="楕円 258"/>
        <xdr:cNvSpPr/>
      </xdr:nvSpPr>
      <xdr:spPr>
        <a:xfrm>
          <a:off x="1968500" y="162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72305</xdr:rowOff>
    </xdr:from>
    <xdr:ext cx="599010" cy="259045"/>
    <xdr:sp macro="" textlink="">
      <xdr:nvSpPr>
        <xdr:cNvPr id="260" name="テキスト ボックス 259"/>
        <xdr:cNvSpPr txBox="1"/>
      </xdr:nvSpPr>
      <xdr:spPr>
        <a:xfrm>
          <a:off x="1719795" y="1601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160604</xdr:rowOff>
    </xdr:from>
    <xdr:to>
      <xdr:col>6</xdr:col>
      <xdr:colOff>38100</xdr:colOff>
      <xdr:row>95</xdr:row>
      <xdr:rowOff>90754</xdr:rowOff>
    </xdr:to>
    <xdr:sp macro="" textlink="">
      <xdr:nvSpPr>
        <xdr:cNvPr id="261" name="楕円 260"/>
        <xdr:cNvSpPr/>
      </xdr:nvSpPr>
      <xdr:spPr>
        <a:xfrm>
          <a:off x="1079500" y="162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107281</xdr:rowOff>
    </xdr:from>
    <xdr:ext cx="599010" cy="259045"/>
    <xdr:sp macro="" textlink="">
      <xdr:nvSpPr>
        <xdr:cNvPr id="262" name="テキスト ボックス 261"/>
        <xdr:cNvSpPr txBox="1"/>
      </xdr:nvSpPr>
      <xdr:spPr>
        <a:xfrm>
          <a:off x="830795" y="1605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142428</xdr:rowOff>
    </xdr:from>
    <xdr:to>
      <xdr:col>55</xdr:col>
      <xdr:colOff>0</xdr:colOff>
      <xdr:row>34</xdr:row>
      <xdr:rowOff>164297</xdr:rowOff>
    </xdr:to>
    <xdr:cxnSp macro="">
      <xdr:nvCxnSpPr>
        <xdr:cNvPr id="291" name="直線コネクタ 290"/>
        <xdr:cNvCxnSpPr/>
      </xdr:nvCxnSpPr>
      <xdr:spPr>
        <a:xfrm flipV="1">
          <a:off x="9639300" y="5971728"/>
          <a:ext cx="8382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164297</xdr:rowOff>
    </xdr:from>
    <xdr:to>
      <xdr:col>50</xdr:col>
      <xdr:colOff>114300</xdr:colOff>
      <xdr:row>35</xdr:row>
      <xdr:rowOff>42751</xdr:rowOff>
    </xdr:to>
    <xdr:cxnSp macro="">
      <xdr:nvCxnSpPr>
        <xdr:cNvPr id="294" name="直線コネクタ 293"/>
        <xdr:cNvCxnSpPr/>
      </xdr:nvCxnSpPr>
      <xdr:spPr>
        <a:xfrm flipV="1">
          <a:off x="8750300" y="5993597"/>
          <a:ext cx="889000" cy="4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150056</xdr:rowOff>
    </xdr:from>
    <xdr:to>
      <xdr:col>45</xdr:col>
      <xdr:colOff>177800</xdr:colOff>
      <xdr:row>35</xdr:row>
      <xdr:rowOff>42751</xdr:rowOff>
    </xdr:to>
    <xdr:cxnSp macro="">
      <xdr:nvCxnSpPr>
        <xdr:cNvPr id="297" name="直線コネクタ 296"/>
        <xdr:cNvCxnSpPr/>
      </xdr:nvCxnSpPr>
      <xdr:spPr>
        <a:xfrm>
          <a:off x="7861300" y="5979356"/>
          <a:ext cx="889000" cy="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150056</xdr:rowOff>
    </xdr:from>
    <xdr:to>
      <xdr:col>41</xdr:col>
      <xdr:colOff>50800</xdr:colOff>
      <xdr:row>35</xdr:row>
      <xdr:rowOff>42484</xdr:rowOff>
    </xdr:to>
    <xdr:cxnSp macro="">
      <xdr:nvCxnSpPr>
        <xdr:cNvPr id="300" name="直線コネクタ 299"/>
        <xdr:cNvCxnSpPr/>
      </xdr:nvCxnSpPr>
      <xdr:spPr>
        <a:xfrm flipV="1">
          <a:off x="6972300" y="5979356"/>
          <a:ext cx="889000" cy="6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91628</xdr:rowOff>
    </xdr:from>
    <xdr:to>
      <xdr:col>55</xdr:col>
      <xdr:colOff>50800</xdr:colOff>
      <xdr:row>35</xdr:row>
      <xdr:rowOff>21778</xdr:rowOff>
    </xdr:to>
    <xdr:sp macro="" textlink="">
      <xdr:nvSpPr>
        <xdr:cNvPr id="310" name="楕円 309"/>
        <xdr:cNvSpPr/>
      </xdr:nvSpPr>
      <xdr:spPr>
        <a:xfrm>
          <a:off x="10426700" y="59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114505</xdr:rowOff>
    </xdr:from>
    <xdr:ext cx="534377" cy="259045"/>
    <xdr:sp macro="" textlink="">
      <xdr:nvSpPr>
        <xdr:cNvPr id="311" name="補助費等該当値テキスト"/>
        <xdr:cNvSpPr txBox="1"/>
      </xdr:nvSpPr>
      <xdr:spPr>
        <a:xfrm>
          <a:off x="10528300" y="577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113497</xdr:rowOff>
    </xdr:from>
    <xdr:to>
      <xdr:col>50</xdr:col>
      <xdr:colOff>165100</xdr:colOff>
      <xdr:row>35</xdr:row>
      <xdr:rowOff>43647</xdr:rowOff>
    </xdr:to>
    <xdr:sp macro="" textlink="">
      <xdr:nvSpPr>
        <xdr:cNvPr id="312" name="楕円 311"/>
        <xdr:cNvSpPr/>
      </xdr:nvSpPr>
      <xdr:spPr>
        <a:xfrm>
          <a:off x="9588500" y="594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60174</xdr:rowOff>
    </xdr:from>
    <xdr:ext cx="534377" cy="259045"/>
    <xdr:sp macro="" textlink="">
      <xdr:nvSpPr>
        <xdr:cNvPr id="313" name="テキスト ボックス 312"/>
        <xdr:cNvSpPr txBox="1"/>
      </xdr:nvSpPr>
      <xdr:spPr>
        <a:xfrm>
          <a:off x="9372111" y="571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163401</xdr:rowOff>
    </xdr:from>
    <xdr:to>
      <xdr:col>46</xdr:col>
      <xdr:colOff>38100</xdr:colOff>
      <xdr:row>35</xdr:row>
      <xdr:rowOff>93551</xdr:rowOff>
    </xdr:to>
    <xdr:sp macro="" textlink="">
      <xdr:nvSpPr>
        <xdr:cNvPr id="314" name="楕円 313"/>
        <xdr:cNvSpPr/>
      </xdr:nvSpPr>
      <xdr:spPr>
        <a:xfrm>
          <a:off x="8699500" y="59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110078</xdr:rowOff>
    </xdr:from>
    <xdr:ext cx="534377" cy="259045"/>
    <xdr:sp macro="" textlink="">
      <xdr:nvSpPr>
        <xdr:cNvPr id="315" name="テキスト ボックス 314"/>
        <xdr:cNvSpPr txBox="1"/>
      </xdr:nvSpPr>
      <xdr:spPr>
        <a:xfrm>
          <a:off x="8483111" y="576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99256</xdr:rowOff>
    </xdr:from>
    <xdr:to>
      <xdr:col>41</xdr:col>
      <xdr:colOff>101600</xdr:colOff>
      <xdr:row>35</xdr:row>
      <xdr:rowOff>29406</xdr:rowOff>
    </xdr:to>
    <xdr:sp macro="" textlink="">
      <xdr:nvSpPr>
        <xdr:cNvPr id="316" name="楕円 315"/>
        <xdr:cNvSpPr/>
      </xdr:nvSpPr>
      <xdr:spPr>
        <a:xfrm>
          <a:off x="7810500" y="59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45933</xdr:rowOff>
    </xdr:from>
    <xdr:ext cx="534377" cy="259045"/>
    <xdr:sp macro="" textlink="">
      <xdr:nvSpPr>
        <xdr:cNvPr id="317" name="テキスト ボックス 316"/>
        <xdr:cNvSpPr txBox="1"/>
      </xdr:nvSpPr>
      <xdr:spPr>
        <a:xfrm>
          <a:off x="7594111" y="57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163134</xdr:rowOff>
    </xdr:from>
    <xdr:to>
      <xdr:col>36</xdr:col>
      <xdr:colOff>165100</xdr:colOff>
      <xdr:row>35</xdr:row>
      <xdr:rowOff>93284</xdr:rowOff>
    </xdr:to>
    <xdr:sp macro="" textlink="">
      <xdr:nvSpPr>
        <xdr:cNvPr id="318" name="楕円 317"/>
        <xdr:cNvSpPr/>
      </xdr:nvSpPr>
      <xdr:spPr>
        <a:xfrm>
          <a:off x="6921500" y="599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109811</xdr:rowOff>
    </xdr:from>
    <xdr:ext cx="534377" cy="259045"/>
    <xdr:sp macro="" textlink="">
      <xdr:nvSpPr>
        <xdr:cNvPr id="319" name="テキスト ボックス 318"/>
        <xdr:cNvSpPr txBox="1"/>
      </xdr:nvSpPr>
      <xdr:spPr>
        <a:xfrm>
          <a:off x="6705111" y="576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154801</xdr:rowOff>
    </xdr:from>
    <xdr:to>
      <xdr:col>55</xdr:col>
      <xdr:colOff>0</xdr:colOff>
      <xdr:row>56</xdr:row>
      <xdr:rowOff>43985</xdr:rowOff>
    </xdr:to>
    <xdr:cxnSp macro="">
      <xdr:nvCxnSpPr>
        <xdr:cNvPr id="346" name="直線コネクタ 345"/>
        <xdr:cNvCxnSpPr/>
      </xdr:nvCxnSpPr>
      <xdr:spPr>
        <a:xfrm>
          <a:off x="9639300" y="9413101"/>
          <a:ext cx="838200" cy="2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154801</xdr:rowOff>
    </xdr:from>
    <xdr:to>
      <xdr:col>50</xdr:col>
      <xdr:colOff>114300</xdr:colOff>
      <xdr:row>55</xdr:row>
      <xdr:rowOff>53033</xdr:rowOff>
    </xdr:to>
    <xdr:cxnSp macro="">
      <xdr:nvCxnSpPr>
        <xdr:cNvPr id="349" name="直線コネクタ 348"/>
        <xdr:cNvCxnSpPr/>
      </xdr:nvCxnSpPr>
      <xdr:spPr>
        <a:xfrm flipV="1">
          <a:off x="8750300" y="9413101"/>
          <a:ext cx="889000" cy="6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19800</xdr:rowOff>
    </xdr:from>
    <xdr:to>
      <xdr:col>45</xdr:col>
      <xdr:colOff>177800</xdr:colOff>
      <xdr:row>55</xdr:row>
      <xdr:rowOff>53033</xdr:rowOff>
    </xdr:to>
    <xdr:cxnSp macro="">
      <xdr:nvCxnSpPr>
        <xdr:cNvPr id="352" name="直線コネクタ 351"/>
        <xdr:cNvCxnSpPr/>
      </xdr:nvCxnSpPr>
      <xdr:spPr>
        <a:xfrm>
          <a:off x="7861300" y="9449550"/>
          <a:ext cx="889000" cy="3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105479</xdr:rowOff>
    </xdr:from>
    <xdr:to>
      <xdr:col>41</xdr:col>
      <xdr:colOff>50800</xdr:colOff>
      <xdr:row>55</xdr:row>
      <xdr:rowOff>19800</xdr:rowOff>
    </xdr:to>
    <xdr:cxnSp macro="">
      <xdr:nvCxnSpPr>
        <xdr:cNvPr id="355" name="直線コネクタ 354"/>
        <xdr:cNvCxnSpPr/>
      </xdr:nvCxnSpPr>
      <xdr:spPr>
        <a:xfrm>
          <a:off x="6972300" y="9192329"/>
          <a:ext cx="889000" cy="25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164635</xdr:rowOff>
    </xdr:from>
    <xdr:to>
      <xdr:col>55</xdr:col>
      <xdr:colOff>50800</xdr:colOff>
      <xdr:row>56</xdr:row>
      <xdr:rowOff>94785</xdr:rowOff>
    </xdr:to>
    <xdr:sp macro="" textlink="">
      <xdr:nvSpPr>
        <xdr:cNvPr id="365" name="楕円 364"/>
        <xdr:cNvSpPr/>
      </xdr:nvSpPr>
      <xdr:spPr>
        <a:xfrm>
          <a:off x="10426700" y="95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16062</xdr:rowOff>
    </xdr:from>
    <xdr:ext cx="534377" cy="259045"/>
    <xdr:sp macro="" textlink="">
      <xdr:nvSpPr>
        <xdr:cNvPr id="366" name="普通建設事業費該当値テキスト"/>
        <xdr:cNvSpPr txBox="1"/>
      </xdr:nvSpPr>
      <xdr:spPr>
        <a:xfrm>
          <a:off x="10528300" y="944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104001</xdr:rowOff>
    </xdr:from>
    <xdr:to>
      <xdr:col>50</xdr:col>
      <xdr:colOff>165100</xdr:colOff>
      <xdr:row>55</xdr:row>
      <xdr:rowOff>34151</xdr:rowOff>
    </xdr:to>
    <xdr:sp macro="" textlink="">
      <xdr:nvSpPr>
        <xdr:cNvPr id="367" name="楕円 366"/>
        <xdr:cNvSpPr/>
      </xdr:nvSpPr>
      <xdr:spPr>
        <a:xfrm>
          <a:off x="9588500" y="93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50678</xdr:rowOff>
    </xdr:from>
    <xdr:ext cx="599010" cy="259045"/>
    <xdr:sp macro="" textlink="">
      <xdr:nvSpPr>
        <xdr:cNvPr id="368" name="テキスト ボックス 367"/>
        <xdr:cNvSpPr txBox="1"/>
      </xdr:nvSpPr>
      <xdr:spPr>
        <a:xfrm>
          <a:off x="9339795" y="91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2233</xdr:rowOff>
    </xdr:from>
    <xdr:to>
      <xdr:col>46</xdr:col>
      <xdr:colOff>38100</xdr:colOff>
      <xdr:row>55</xdr:row>
      <xdr:rowOff>103833</xdr:rowOff>
    </xdr:to>
    <xdr:sp macro="" textlink="">
      <xdr:nvSpPr>
        <xdr:cNvPr id="369" name="楕円 368"/>
        <xdr:cNvSpPr/>
      </xdr:nvSpPr>
      <xdr:spPr>
        <a:xfrm>
          <a:off x="8699500" y="94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120360</xdr:rowOff>
    </xdr:from>
    <xdr:ext cx="599010" cy="259045"/>
    <xdr:sp macro="" textlink="">
      <xdr:nvSpPr>
        <xdr:cNvPr id="370" name="テキスト ボックス 369"/>
        <xdr:cNvSpPr txBox="1"/>
      </xdr:nvSpPr>
      <xdr:spPr>
        <a:xfrm>
          <a:off x="8450795" y="920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140450</xdr:rowOff>
    </xdr:from>
    <xdr:to>
      <xdr:col>41</xdr:col>
      <xdr:colOff>101600</xdr:colOff>
      <xdr:row>55</xdr:row>
      <xdr:rowOff>70600</xdr:rowOff>
    </xdr:to>
    <xdr:sp macro="" textlink="">
      <xdr:nvSpPr>
        <xdr:cNvPr id="371" name="楕円 370"/>
        <xdr:cNvSpPr/>
      </xdr:nvSpPr>
      <xdr:spPr>
        <a:xfrm>
          <a:off x="7810500" y="9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87127</xdr:rowOff>
    </xdr:from>
    <xdr:ext cx="599010" cy="259045"/>
    <xdr:sp macro="" textlink="">
      <xdr:nvSpPr>
        <xdr:cNvPr id="372" name="テキスト ボックス 371"/>
        <xdr:cNvSpPr txBox="1"/>
      </xdr:nvSpPr>
      <xdr:spPr>
        <a:xfrm>
          <a:off x="7561795" y="917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54679</xdr:rowOff>
    </xdr:from>
    <xdr:to>
      <xdr:col>36</xdr:col>
      <xdr:colOff>165100</xdr:colOff>
      <xdr:row>53</xdr:row>
      <xdr:rowOff>156279</xdr:rowOff>
    </xdr:to>
    <xdr:sp macro="" textlink="">
      <xdr:nvSpPr>
        <xdr:cNvPr id="373" name="楕円 372"/>
        <xdr:cNvSpPr/>
      </xdr:nvSpPr>
      <xdr:spPr>
        <a:xfrm>
          <a:off x="6921500" y="914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1356</xdr:rowOff>
    </xdr:from>
    <xdr:ext cx="599010" cy="259045"/>
    <xdr:sp macro="" textlink="">
      <xdr:nvSpPr>
        <xdr:cNvPr id="374" name="テキスト ボックス 373"/>
        <xdr:cNvSpPr txBox="1"/>
      </xdr:nvSpPr>
      <xdr:spPr>
        <a:xfrm>
          <a:off x="6672795" y="891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90926</xdr:rowOff>
    </xdr:from>
    <xdr:to>
      <xdr:col>55</xdr:col>
      <xdr:colOff>0</xdr:colOff>
      <xdr:row>78</xdr:row>
      <xdr:rowOff>133418</xdr:rowOff>
    </xdr:to>
    <xdr:cxnSp macro="">
      <xdr:nvCxnSpPr>
        <xdr:cNvPr id="401" name="直線コネクタ 400"/>
        <xdr:cNvCxnSpPr/>
      </xdr:nvCxnSpPr>
      <xdr:spPr>
        <a:xfrm flipV="1">
          <a:off x="9639300" y="13464026"/>
          <a:ext cx="838200" cy="4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122427</xdr:rowOff>
    </xdr:from>
    <xdr:to>
      <xdr:col>50</xdr:col>
      <xdr:colOff>114300</xdr:colOff>
      <xdr:row>78</xdr:row>
      <xdr:rowOff>133418</xdr:rowOff>
    </xdr:to>
    <xdr:cxnSp macro="">
      <xdr:nvCxnSpPr>
        <xdr:cNvPr id="404" name="直線コネクタ 403"/>
        <xdr:cNvCxnSpPr/>
      </xdr:nvCxnSpPr>
      <xdr:spPr>
        <a:xfrm>
          <a:off x="8750300" y="13495527"/>
          <a:ext cx="8890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60348</xdr:rowOff>
    </xdr:from>
    <xdr:to>
      <xdr:col>45</xdr:col>
      <xdr:colOff>177800</xdr:colOff>
      <xdr:row>78</xdr:row>
      <xdr:rowOff>122427</xdr:rowOff>
    </xdr:to>
    <xdr:cxnSp macro="">
      <xdr:nvCxnSpPr>
        <xdr:cNvPr id="407" name="直線コネクタ 406"/>
        <xdr:cNvCxnSpPr/>
      </xdr:nvCxnSpPr>
      <xdr:spPr>
        <a:xfrm>
          <a:off x="7861300" y="12747648"/>
          <a:ext cx="889000" cy="7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60348</xdr:rowOff>
    </xdr:from>
    <xdr:to>
      <xdr:col>41</xdr:col>
      <xdr:colOff>50800</xdr:colOff>
      <xdr:row>74</xdr:row>
      <xdr:rowOff>101250</xdr:rowOff>
    </xdr:to>
    <xdr:cxnSp macro="">
      <xdr:nvCxnSpPr>
        <xdr:cNvPr id="410" name="直線コネクタ 409"/>
        <xdr:cNvCxnSpPr/>
      </xdr:nvCxnSpPr>
      <xdr:spPr>
        <a:xfrm flipV="1">
          <a:off x="6972300" y="12747648"/>
          <a:ext cx="889000" cy="4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40126</xdr:rowOff>
    </xdr:from>
    <xdr:to>
      <xdr:col>55</xdr:col>
      <xdr:colOff>50800</xdr:colOff>
      <xdr:row>78</xdr:row>
      <xdr:rowOff>141726</xdr:rowOff>
    </xdr:to>
    <xdr:sp macro="" textlink="">
      <xdr:nvSpPr>
        <xdr:cNvPr id="420" name="楕円 419"/>
        <xdr:cNvSpPr/>
      </xdr:nvSpPr>
      <xdr:spPr>
        <a:xfrm>
          <a:off x="10426700" y="134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126503</xdr:rowOff>
    </xdr:from>
    <xdr:ext cx="469744" cy="259045"/>
    <xdr:sp macro="" textlink="">
      <xdr:nvSpPr>
        <xdr:cNvPr id="421" name="普通建設事業費 （ うち新規整備　）該当値テキスト"/>
        <xdr:cNvSpPr txBox="1"/>
      </xdr:nvSpPr>
      <xdr:spPr>
        <a:xfrm>
          <a:off x="10528300" y="1332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82618</xdr:rowOff>
    </xdr:from>
    <xdr:to>
      <xdr:col>50</xdr:col>
      <xdr:colOff>165100</xdr:colOff>
      <xdr:row>79</xdr:row>
      <xdr:rowOff>12768</xdr:rowOff>
    </xdr:to>
    <xdr:sp macro="" textlink="">
      <xdr:nvSpPr>
        <xdr:cNvPr id="422" name="楕円 421"/>
        <xdr:cNvSpPr/>
      </xdr:nvSpPr>
      <xdr:spPr>
        <a:xfrm>
          <a:off x="9588500" y="1345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3895</xdr:rowOff>
    </xdr:from>
    <xdr:ext cx="378565" cy="259045"/>
    <xdr:sp macro="" textlink="">
      <xdr:nvSpPr>
        <xdr:cNvPr id="423" name="テキスト ボックス 422"/>
        <xdr:cNvSpPr txBox="1"/>
      </xdr:nvSpPr>
      <xdr:spPr>
        <a:xfrm>
          <a:off x="9450017" y="1354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71627</xdr:rowOff>
    </xdr:from>
    <xdr:to>
      <xdr:col>46</xdr:col>
      <xdr:colOff>38100</xdr:colOff>
      <xdr:row>79</xdr:row>
      <xdr:rowOff>1777</xdr:rowOff>
    </xdr:to>
    <xdr:sp macro="" textlink="">
      <xdr:nvSpPr>
        <xdr:cNvPr id="424" name="楕円 423"/>
        <xdr:cNvSpPr/>
      </xdr:nvSpPr>
      <xdr:spPr>
        <a:xfrm>
          <a:off x="8699500" y="134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164354</xdr:rowOff>
    </xdr:from>
    <xdr:ext cx="469744" cy="259045"/>
    <xdr:sp macro="" textlink="">
      <xdr:nvSpPr>
        <xdr:cNvPr id="425" name="テキスト ボックス 424"/>
        <xdr:cNvSpPr txBox="1"/>
      </xdr:nvSpPr>
      <xdr:spPr>
        <a:xfrm>
          <a:off x="8515428" y="1353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9548</xdr:rowOff>
    </xdr:from>
    <xdr:to>
      <xdr:col>41</xdr:col>
      <xdr:colOff>101600</xdr:colOff>
      <xdr:row>74</xdr:row>
      <xdr:rowOff>111148</xdr:rowOff>
    </xdr:to>
    <xdr:sp macro="" textlink="">
      <xdr:nvSpPr>
        <xdr:cNvPr id="426" name="楕円 425"/>
        <xdr:cNvSpPr/>
      </xdr:nvSpPr>
      <xdr:spPr>
        <a:xfrm>
          <a:off x="7810500" y="1269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127675</xdr:rowOff>
    </xdr:from>
    <xdr:ext cx="534377" cy="259045"/>
    <xdr:sp macro="" textlink="">
      <xdr:nvSpPr>
        <xdr:cNvPr id="427" name="テキスト ボックス 426"/>
        <xdr:cNvSpPr txBox="1"/>
      </xdr:nvSpPr>
      <xdr:spPr>
        <a:xfrm>
          <a:off x="7594111" y="124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50450</xdr:rowOff>
    </xdr:from>
    <xdr:to>
      <xdr:col>36</xdr:col>
      <xdr:colOff>165100</xdr:colOff>
      <xdr:row>74</xdr:row>
      <xdr:rowOff>152050</xdr:rowOff>
    </xdr:to>
    <xdr:sp macro="" textlink="">
      <xdr:nvSpPr>
        <xdr:cNvPr id="428" name="楕円 427"/>
        <xdr:cNvSpPr/>
      </xdr:nvSpPr>
      <xdr:spPr>
        <a:xfrm>
          <a:off x="6921500" y="127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168577</xdr:rowOff>
    </xdr:from>
    <xdr:ext cx="534377" cy="259045"/>
    <xdr:sp macro="" textlink="">
      <xdr:nvSpPr>
        <xdr:cNvPr id="429" name="テキスト ボックス 428"/>
        <xdr:cNvSpPr txBox="1"/>
      </xdr:nvSpPr>
      <xdr:spPr>
        <a:xfrm>
          <a:off x="6705111" y="125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47192</xdr:rowOff>
    </xdr:from>
    <xdr:to>
      <xdr:col>55</xdr:col>
      <xdr:colOff>0</xdr:colOff>
      <xdr:row>95</xdr:row>
      <xdr:rowOff>64174</xdr:rowOff>
    </xdr:to>
    <xdr:cxnSp macro="">
      <xdr:nvCxnSpPr>
        <xdr:cNvPr id="460" name="直線コネクタ 459"/>
        <xdr:cNvCxnSpPr/>
      </xdr:nvCxnSpPr>
      <xdr:spPr>
        <a:xfrm>
          <a:off x="9639300" y="15992042"/>
          <a:ext cx="838200" cy="35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33041</xdr:rowOff>
    </xdr:from>
    <xdr:to>
      <xdr:col>50</xdr:col>
      <xdr:colOff>114300</xdr:colOff>
      <xdr:row>93</xdr:row>
      <xdr:rowOff>47192</xdr:rowOff>
    </xdr:to>
    <xdr:cxnSp macro="">
      <xdr:nvCxnSpPr>
        <xdr:cNvPr id="463" name="直線コネクタ 462"/>
        <xdr:cNvCxnSpPr/>
      </xdr:nvCxnSpPr>
      <xdr:spPr>
        <a:xfrm>
          <a:off x="8750300" y="15977891"/>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33041</xdr:rowOff>
    </xdr:from>
    <xdr:to>
      <xdr:col>45</xdr:col>
      <xdr:colOff>177800</xdr:colOff>
      <xdr:row>96</xdr:row>
      <xdr:rowOff>158325</xdr:rowOff>
    </xdr:to>
    <xdr:cxnSp macro="">
      <xdr:nvCxnSpPr>
        <xdr:cNvPr id="466" name="直線コネクタ 465"/>
        <xdr:cNvCxnSpPr/>
      </xdr:nvCxnSpPr>
      <xdr:spPr>
        <a:xfrm flipV="1">
          <a:off x="7861300" y="15977891"/>
          <a:ext cx="889000" cy="6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67658</xdr:rowOff>
    </xdr:from>
    <xdr:to>
      <xdr:col>41</xdr:col>
      <xdr:colOff>50800</xdr:colOff>
      <xdr:row>96</xdr:row>
      <xdr:rowOff>158325</xdr:rowOff>
    </xdr:to>
    <xdr:cxnSp macro="">
      <xdr:nvCxnSpPr>
        <xdr:cNvPr id="469" name="直線コネクタ 468"/>
        <xdr:cNvCxnSpPr/>
      </xdr:nvCxnSpPr>
      <xdr:spPr>
        <a:xfrm>
          <a:off x="6972300" y="16012508"/>
          <a:ext cx="889000" cy="60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13374</xdr:rowOff>
    </xdr:from>
    <xdr:to>
      <xdr:col>55</xdr:col>
      <xdr:colOff>50800</xdr:colOff>
      <xdr:row>95</xdr:row>
      <xdr:rowOff>114974</xdr:rowOff>
    </xdr:to>
    <xdr:sp macro="" textlink="">
      <xdr:nvSpPr>
        <xdr:cNvPr id="479" name="楕円 478"/>
        <xdr:cNvSpPr/>
      </xdr:nvSpPr>
      <xdr:spPr>
        <a:xfrm>
          <a:off x="10426700" y="1630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36251</xdr:rowOff>
    </xdr:from>
    <xdr:ext cx="534377" cy="259045"/>
    <xdr:sp macro="" textlink="">
      <xdr:nvSpPr>
        <xdr:cNvPr id="480" name="普通建設事業費 （ うち更新整備　）該当値テキスト"/>
        <xdr:cNvSpPr txBox="1"/>
      </xdr:nvSpPr>
      <xdr:spPr>
        <a:xfrm>
          <a:off x="10528300" y="1615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167842</xdr:rowOff>
    </xdr:from>
    <xdr:to>
      <xdr:col>50</xdr:col>
      <xdr:colOff>165100</xdr:colOff>
      <xdr:row>93</xdr:row>
      <xdr:rowOff>97992</xdr:rowOff>
    </xdr:to>
    <xdr:sp macro="" textlink="">
      <xdr:nvSpPr>
        <xdr:cNvPr id="481" name="楕円 480"/>
        <xdr:cNvSpPr/>
      </xdr:nvSpPr>
      <xdr:spPr>
        <a:xfrm>
          <a:off x="9588500" y="1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114519</xdr:rowOff>
    </xdr:from>
    <xdr:ext cx="534377" cy="259045"/>
    <xdr:sp macro="" textlink="">
      <xdr:nvSpPr>
        <xdr:cNvPr id="482" name="テキスト ボックス 481"/>
        <xdr:cNvSpPr txBox="1"/>
      </xdr:nvSpPr>
      <xdr:spPr>
        <a:xfrm>
          <a:off x="9372111" y="1571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153691</xdr:rowOff>
    </xdr:from>
    <xdr:to>
      <xdr:col>46</xdr:col>
      <xdr:colOff>38100</xdr:colOff>
      <xdr:row>93</xdr:row>
      <xdr:rowOff>83841</xdr:rowOff>
    </xdr:to>
    <xdr:sp macro="" textlink="">
      <xdr:nvSpPr>
        <xdr:cNvPr id="483" name="楕円 482"/>
        <xdr:cNvSpPr/>
      </xdr:nvSpPr>
      <xdr:spPr>
        <a:xfrm>
          <a:off x="8699500" y="159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100368</xdr:rowOff>
    </xdr:from>
    <xdr:ext cx="599010" cy="259045"/>
    <xdr:sp macro="" textlink="">
      <xdr:nvSpPr>
        <xdr:cNvPr id="484" name="テキスト ボックス 483"/>
        <xdr:cNvSpPr txBox="1"/>
      </xdr:nvSpPr>
      <xdr:spPr>
        <a:xfrm>
          <a:off x="8450795" y="1570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107525</xdr:rowOff>
    </xdr:from>
    <xdr:to>
      <xdr:col>41</xdr:col>
      <xdr:colOff>101600</xdr:colOff>
      <xdr:row>97</xdr:row>
      <xdr:rowOff>37675</xdr:rowOff>
    </xdr:to>
    <xdr:sp macro="" textlink="">
      <xdr:nvSpPr>
        <xdr:cNvPr id="485" name="楕円 484"/>
        <xdr:cNvSpPr/>
      </xdr:nvSpPr>
      <xdr:spPr>
        <a:xfrm>
          <a:off x="7810500" y="165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54202</xdr:rowOff>
    </xdr:from>
    <xdr:ext cx="534377" cy="259045"/>
    <xdr:sp macro="" textlink="">
      <xdr:nvSpPr>
        <xdr:cNvPr id="486" name="テキスト ボックス 485"/>
        <xdr:cNvSpPr txBox="1"/>
      </xdr:nvSpPr>
      <xdr:spPr>
        <a:xfrm>
          <a:off x="7594111" y="1634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16858</xdr:rowOff>
    </xdr:from>
    <xdr:to>
      <xdr:col>36</xdr:col>
      <xdr:colOff>165100</xdr:colOff>
      <xdr:row>93</xdr:row>
      <xdr:rowOff>118458</xdr:rowOff>
    </xdr:to>
    <xdr:sp macro="" textlink="">
      <xdr:nvSpPr>
        <xdr:cNvPr id="487" name="楕円 486"/>
        <xdr:cNvSpPr/>
      </xdr:nvSpPr>
      <xdr:spPr>
        <a:xfrm>
          <a:off x="6921500" y="159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134985</xdr:rowOff>
    </xdr:from>
    <xdr:ext cx="534377" cy="259045"/>
    <xdr:sp macro="" textlink="">
      <xdr:nvSpPr>
        <xdr:cNvPr id="488" name="テキスト ボックス 487"/>
        <xdr:cNvSpPr txBox="1"/>
      </xdr:nvSpPr>
      <xdr:spPr>
        <a:xfrm>
          <a:off x="6705111" y="1573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46851</xdr:rowOff>
    </xdr:from>
    <xdr:to>
      <xdr:col>85</xdr:col>
      <xdr:colOff>127000</xdr:colOff>
      <xdr:row>38</xdr:row>
      <xdr:rowOff>107379</xdr:rowOff>
    </xdr:to>
    <xdr:cxnSp macro="">
      <xdr:nvCxnSpPr>
        <xdr:cNvPr id="517" name="直線コネクタ 516"/>
        <xdr:cNvCxnSpPr/>
      </xdr:nvCxnSpPr>
      <xdr:spPr>
        <a:xfrm>
          <a:off x="15481300" y="6561951"/>
          <a:ext cx="838200" cy="6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46851</xdr:rowOff>
    </xdr:from>
    <xdr:to>
      <xdr:col>81</xdr:col>
      <xdr:colOff>50800</xdr:colOff>
      <xdr:row>38</xdr:row>
      <xdr:rowOff>108331</xdr:rowOff>
    </xdr:to>
    <xdr:cxnSp macro="">
      <xdr:nvCxnSpPr>
        <xdr:cNvPr id="520" name="直線コネクタ 519"/>
        <xdr:cNvCxnSpPr/>
      </xdr:nvCxnSpPr>
      <xdr:spPr>
        <a:xfrm flipV="1">
          <a:off x="14592300" y="6561951"/>
          <a:ext cx="889000" cy="6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59169</xdr:rowOff>
    </xdr:from>
    <xdr:to>
      <xdr:col>76</xdr:col>
      <xdr:colOff>114300</xdr:colOff>
      <xdr:row>38</xdr:row>
      <xdr:rowOff>108331</xdr:rowOff>
    </xdr:to>
    <xdr:cxnSp macro="">
      <xdr:nvCxnSpPr>
        <xdr:cNvPr id="523" name="直線コネクタ 522"/>
        <xdr:cNvCxnSpPr/>
      </xdr:nvCxnSpPr>
      <xdr:spPr>
        <a:xfrm>
          <a:off x="13703300" y="6574269"/>
          <a:ext cx="889000" cy="4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57899</xdr:rowOff>
    </xdr:from>
    <xdr:to>
      <xdr:col>71</xdr:col>
      <xdr:colOff>177800</xdr:colOff>
      <xdr:row>38</xdr:row>
      <xdr:rowOff>59169</xdr:rowOff>
    </xdr:to>
    <xdr:cxnSp macro="">
      <xdr:nvCxnSpPr>
        <xdr:cNvPr id="526" name="直線コネクタ 525"/>
        <xdr:cNvCxnSpPr/>
      </xdr:nvCxnSpPr>
      <xdr:spPr>
        <a:xfrm>
          <a:off x="12814300" y="6401549"/>
          <a:ext cx="889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56579</xdr:rowOff>
    </xdr:from>
    <xdr:to>
      <xdr:col>85</xdr:col>
      <xdr:colOff>177800</xdr:colOff>
      <xdr:row>38</xdr:row>
      <xdr:rowOff>158179</xdr:rowOff>
    </xdr:to>
    <xdr:sp macro="" textlink="">
      <xdr:nvSpPr>
        <xdr:cNvPr id="536" name="楕円 535"/>
        <xdr:cNvSpPr/>
      </xdr:nvSpPr>
      <xdr:spPr>
        <a:xfrm>
          <a:off x="16268700" y="657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27831</xdr:rowOff>
    </xdr:from>
    <xdr:ext cx="469744" cy="259045"/>
    <xdr:sp macro="" textlink="">
      <xdr:nvSpPr>
        <xdr:cNvPr id="537" name="災害復旧事業費該当値テキスト"/>
        <xdr:cNvSpPr txBox="1"/>
      </xdr:nvSpPr>
      <xdr:spPr>
        <a:xfrm>
          <a:off x="16370300" y="654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167501</xdr:rowOff>
    </xdr:from>
    <xdr:to>
      <xdr:col>81</xdr:col>
      <xdr:colOff>101600</xdr:colOff>
      <xdr:row>38</xdr:row>
      <xdr:rowOff>97651</xdr:rowOff>
    </xdr:to>
    <xdr:sp macro="" textlink="">
      <xdr:nvSpPr>
        <xdr:cNvPr id="538" name="楕円 537"/>
        <xdr:cNvSpPr/>
      </xdr:nvSpPr>
      <xdr:spPr>
        <a:xfrm>
          <a:off x="15430500" y="65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114177</xdr:rowOff>
    </xdr:from>
    <xdr:ext cx="534377" cy="259045"/>
    <xdr:sp macro="" textlink="">
      <xdr:nvSpPr>
        <xdr:cNvPr id="539" name="テキスト ボックス 538"/>
        <xdr:cNvSpPr txBox="1"/>
      </xdr:nvSpPr>
      <xdr:spPr>
        <a:xfrm>
          <a:off x="15214111" y="628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57531</xdr:rowOff>
    </xdr:from>
    <xdr:to>
      <xdr:col>76</xdr:col>
      <xdr:colOff>165100</xdr:colOff>
      <xdr:row>38</xdr:row>
      <xdr:rowOff>159131</xdr:rowOff>
    </xdr:to>
    <xdr:sp macro="" textlink="">
      <xdr:nvSpPr>
        <xdr:cNvPr id="540" name="楕円 539"/>
        <xdr:cNvSpPr/>
      </xdr:nvSpPr>
      <xdr:spPr>
        <a:xfrm>
          <a:off x="14541500" y="65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4208</xdr:rowOff>
    </xdr:from>
    <xdr:ext cx="469744" cy="259045"/>
    <xdr:sp macro="" textlink="">
      <xdr:nvSpPr>
        <xdr:cNvPr id="541" name="テキスト ボックス 540"/>
        <xdr:cNvSpPr txBox="1"/>
      </xdr:nvSpPr>
      <xdr:spPr>
        <a:xfrm>
          <a:off x="14357428" y="634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8369</xdr:rowOff>
    </xdr:from>
    <xdr:to>
      <xdr:col>72</xdr:col>
      <xdr:colOff>38100</xdr:colOff>
      <xdr:row>38</xdr:row>
      <xdr:rowOff>109969</xdr:rowOff>
    </xdr:to>
    <xdr:sp macro="" textlink="">
      <xdr:nvSpPr>
        <xdr:cNvPr id="542" name="楕円 541"/>
        <xdr:cNvSpPr/>
      </xdr:nvSpPr>
      <xdr:spPr>
        <a:xfrm>
          <a:off x="13652500" y="65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126496</xdr:rowOff>
    </xdr:from>
    <xdr:ext cx="534377" cy="259045"/>
    <xdr:sp macro="" textlink="">
      <xdr:nvSpPr>
        <xdr:cNvPr id="543" name="テキスト ボックス 542"/>
        <xdr:cNvSpPr txBox="1"/>
      </xdr:nvSpPr>
      <xdr:spPr>
        <a:xfrm>
          <a:off x="13436111" y="6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7099</xdr:rowOff>
    </xdr:from>
    <xdr:to>
      <xdr:col>67</xdr:col>
      <xdr:colOff>101600</xdr:colOff>
      <xdr:row>37</xdr:row>
      <xdr:rowOff>108699</xdr:rowOff>
    </xdr:to>
    <xdr:sp macro="" textlink="">
      <xdr:nvSpPr>
        <xdr:cNvPr id="544" name="楕円 543"/>
        <xdr:cNvSpPr/>
      </xdr:nvSpPr>
      <xdr:spPr>
        <a:xfrm>
          <a:off x="12763500" y="63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125226</xdr:rowOff>
    </xdr:from>
    <xdr:ext cx="534377" cy="259045"/>
    <xdr:sp macro="" textlink="">
      <xdr:nvSpPr>
        <xdr:cNvPr id="545" name="テキスト ボックス 544"/>
        <xdr:cNvSpPr txBox="1"/>
      </xdr:nvSpPr>
      <xdr:spPr>
        <a:xfrm>
          <a:off x="12547111" y="61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80950</xdr:rowOff>
    </xdr:from>
    <xdr:to>
      <xdr:col>85</xdr:col>
      <xdr:colOff>127000</xdr:colOff>
      <xdr:row>76</xdr:row>
      <xdr:rowOff>106815</xdr:rowOff>
    </xdr:to>
    <xdr:cxnSp macro="">
      <xdr:nvCxnSpPr>
        <xdr:cNvPr id="631" name="直線コネクタ 630"/>
        <xdr:cNvCxnSpPr/>
      </xdr:nvCxnSpPr>
      <xdr:spPr>
        <a:xfrm flipV="1">
          <a:off x="15481300" y="13111150"/>
          <a:ext cx="8382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90280</xdr:rowOff>
    </xdr:from>
    <xdr:to>
      <xdr:col>81</xdr:col>
      <xdr:colOff>50800</xdr:colOff>
      <xdr:row>76</xdr:row>
      <xdr:rowOff>106815</xdr:rowOff>
    </xdr:to>
    <xdr:cxnSp macro="">
      <xdr:nvCxnSpPr>
        <xdr:cNvPr id="634" name="直線コネクタ 633"/>
        <xdr:cNvCxnSpPr/>
      </xdr:nvCxnSpPr>
      <xdr:spPr>
        <a:xfrm>
          <a:off x="14592300" y="13120480"/>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90280</xdr:rowOff>
    </xdr:from>
    <xdr:to>
      <xdr:col>76</xdr:col>
      <xdr:colOff>114300</xdr:colOff>
      <xdr:row>76</xdr:row>
      <xdr:rowOff>109544</xdr:rowOff>
    </xdr:to>
    <xdr:cxnSp macro="">
      <xdr:nvCxnSpPr>
        <xdr:cNvPr id="637" name="直線コネクタ 636"/>
        <xdr:cNvCxnSpPr/>
      </xdr:nvCxnSpPr>
      <xdr:spPr>
        <a:xfrm flipV="1">
          <a:off x="13703300" y="13120480"/>
          <a:ext cx="8890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109544</xdr:rowOff>
    </xdr:from>
    <xdr:to>
      <xdr:col>71</xdr:col>
      <xdr:colOff>177800</xdr:colOff>
      <xdr:row>76</xdr:row>
      <xdr:rowOff>150048</xdr:rowOff>
    </xdr:to>
    <xdr:cxnSp macro="">
      <xdr:nvCxnSpPr>
        <xdr:cNvPr id="640" name="直線コネクタ 639"/>
        <xdr:cNvCxnSpPr/>
      </xdr:nvCxnSpPr>
      <xdr:spPr>
        <a:xfrm flipV="1">
          <a:off x="12814300" y="13139744"/>
          <a:ext cx="889000" cy="4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30150</xdr:rowOff>
    </xdr:from>
    <xdr:to>
      <xdr:col>85</xdr:col>
      <xdr:colOff>177800</xdr:colOff>
      <xdr:row>76</xdr:row>
      <xdr:rowOff>131750</xdr:rowOff>
    </xdr:to>
    <xdr:sp macro="" textlink="">
      <xdr:nvSpPr>
        <xdr:cNvPr id="650" name="楕円 649"/>
        <xdr:cNvSpPr/>
      </xdr:nvSpPr>
      <xdr:spPr>
        <a:xfrm>
          <a:off x="16268700" y="130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53027</xdr:rowOff>
    </xdr:from>
    <xdr:ext cx="599010" cy="259045"/>
    <xdr:sp macro="" textlink="">
      <xdr:nvSpPr>
        <xdr:cNvPr id="651" name="公債費該当値テキスト"/>
        <xdr:cNvSpPr txBox="1"/>
      </xdr:nvSpPr>
      <xdr:spPr>
        <a:xfrm>
          <a:off x="16370300" y="1291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56015</xdr:rowOff>
    </xdr:from>
    <xdr:to>
      <xdr:col>81</xdr:col>
      <xdr:colOff>101600</xdr:colOff>
      <xdr:row>76</xdr:row>
      <xdr:rowOff>157615</xdr:rowOff>
    </xdr:to>
    <xdr:sp macro="" textlink="">
      <xdr:nvSpPr>
        <xdr:cNvPr id="652" name="楕円 651"/>
        <xdr:cNvSpPr/>
      </xdr:nvSpPr>
      <xdr:spPr>
        <a:xfrm>
          <a:off x="15430500" y="130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2693</xdr:rowOff>
    </xdr:from>
    <xdr:ext cx="599010" cy="259045"/>
    <xdr:sp macro="" textlink="">
      <xdr:nvSpPr>
        <xdr:cNvPr id="653" name="テキスト ボックス 652"/>
        <xdr:cNvSpPr txBox="1"/>
      </xdr:nvSpPr>
      <xdr:spPr>
        <a:xfrm>
          <a:off x="15181795" y="1286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39480</xdr:rowOff>
    </xdr:from>
    <xdr:to>
      <xdr:col>76</xdr:col>
      <xdr:colOff>165100</xdr:colOff>
      <xdr:row>76</xdr:row>
      <xdr:rowOff>141080</xdr:rowOff>
    </xdr:to>
    <xdr:sp macro="" textlink="">
      <xdr:nvSpPr>
        <xdr:cNvPr id="654" name="楕円 653"/>
        <xdr:cNvSpPr/>
      </xdr:nvSpPr>
      <xdr:spPr>
        <a:xfrm>
          <a:off x="14541500" y="1306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157608</xdr:rowOff>
    </xdr:from>
    <xdr:ext cx="599010" cy="259045"/>
    <xdr:sp macro="" textlink="">
      <xdr:nvSpPr>
        <xdr:cNvPr id="655" name="テキスト ボックス 654"/>
        <xdr:cNvSpPr txBox="1"/>
      </xdr:nvSpPr>
      <xdr:spPr>
        <a:xfrm>
          <a:off x="14292795" y="1284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58744</xdr:rowOff>
    </xdr:from>
    <xdr:to>
      <xdr:col>72</xdr:col>
      <xdr:colOff>38100</xdr:colOff>
      <xdr:row>76</xdr:row>
      <xdr:rowOff>160344</xdr:rowOff>
    </xdr:to>
    <xdr:sp macro="" textlink="">
      <xdr:nvSpPr>
        <xdr:cNvPr id="656" name="楕円 655"/>
        <xdr:cNvSpPr/>
      </xdr:nvSpPr>
      <xdr:spPr>
        <a:xfrm>
          <a:off x="13652500" y="130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5421</xdr:rowOff>
    </xdr:from>
    <xdr:ext cx="599010" cy="259045"/>
    <xdr:sp macro="" textlink="">
      <xdr:nvSpPr>
        <xdr:cNvPr id="657" name="テキスト ボックス 656"/>
        <xdr:cNvSpPr txBox="1"/>
      </xdr:nvSpPr>
      <xdr:spPr>
        <a:xfrm>
          <a:off x="13403795" y="1286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99248</xdr:rowOff>
    </xdr:from>
    <xdr:to>
      <xdr:col>67</xdr:col>
      <xdr:colOff>101600</xdr:colOff>
      <xdr:row>77</xdr:row>
      <xdr:rowOff>29398</xdr:rowOff>
    </xdr:to>
    <xdr:sp macro="" textlink="">
      <xdr:nvSpPr>
        <xdr:cNvPr id="658" name="楕円 657"/>
        <xdr:cNvSpPr/>
      </xdr:nvSpPr>
      <xdr:spPr>
        <a:xfrm>
          <a:off x="12763500" y="1312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45925</xdr:rowOff>
    </xdr:from>
    <xdr:ext cx="599010" cy="259045"/>
    <xdr:sp macro="" textlink="">
      <xdr:nvSpPr>
        <xdr:cNvPr id="659" name="テキスト ボックス 658"/>
        <xdr:cNvSpPr txBox="1"/>
      </xdr:nvSpPr>
      <xdr:spPr>
        <a:xfrm>
          <a:off x="12514795" y="1290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110982</xdr:rowOff>
    </xdr:from>
    <xdr:to>
      <xdr:col>85</xdr:col>
      <xdr:colOff>127000</xdr:colOff>
      <xdr:row>97</xdr:row>
      <xdr:rowOff>53598</xdr:rowOff>
    </xdr:to>
    <xdr:cxnSp macro="">
      <xdr:nvCxnSpPr>
        <xdr:cNvPr id="684" name="直線コネクタ 683"/>
        <xdr:cNvCxnSpPr/>
      </xdr:nvCxnSpPr>
      <xdr:spPr>
        <a:xfrm>
          <a:off x="15481300" y="16570182"/>
          <a:ext cx="838200" cy="11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12542</xdr:rowOff>
    </xdr:from>
    <xdr:to>
      <xdr:col>81</xdr:col>
      <xdr:colOff>50800</xdr:colOff>
      <xdr:row>96</xdr:row>
      <xdr:rowOff>110982</xdr:rowOff>
    </xdr:to>
    <xdr:cxnSp macro="">
      <xdr:nvCxnSpPr>
        <xdr:cNvPr id="687" name="直線コネクタ 686"/>
        <xdr:cNvCxnSpPr/>
      </xdr:nvCxnSpPr>
      <xdr:spPr>
        <a:xfrm>
          <a:off x="14592300" y="16471742"/>
          <a:ext cx="889000" cy="9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25149</xdr:rowOff>
    </xdr:from>
    <xdr:to>
      <xdr:col>76</xdr:col>
      <xdr:colOff>114300</xdr:colOff>
      <xdr:row>96</xdr:row>
      <xdr:rowOff>12542</xdr:rowOff>
    </xdr:to>
    <xdr:cxnSp macro="">
      <xdr:nvCxnSpPr>
        <xdr:cNvPr id="690" name="直線コネクタ 689"/>
        <xdr:cNvCxnSpPr/>
      </xdr:nvCxnSpPr>
      <xdr:spPr>
        <a:xfrm>
          <a:off x="13703300" y="16312899"/>
          <a:ext cx="889000" cy="15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25149</xdr:rowOff>
    </xdr:from>
    <xdr:to>
      <xdr:col>71</xdr:col>
      <xdr:colOff>177800</xdr:colOff>
      <xdr:row>96</xdr:row>
      <xdr:rowOff>32424</xdr:rowOff>
    </xdr:to>
    <xdr:cxnSp macro="">
      <xdr:nvCxnSpPr>
        <xdr:cNvPr id="693" name="直線コネクタ 692"/>
        <xdr:cNvCxnSpPr/>
      </xdr:nvCxnSpPr>
      <xdr:spPr>
        <a:xfrm flipV="1">
          <a:off x="12814300" y="16312899"/>
          <a:ext cx="889000" cy="17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62909</xdr:rowOff>
    </xdr:from>
    <xdr:ext cx="534377" cy="259045"/>
    <xdr:sp macro="" textlink="">
      <xdr:nvSpPr>
        <xdr:cNvPr id="697" name="テキスト ボックス 696"/>
        <xdr:cNvSpPr txBox="1"/>
      </xdr:nvSpPr>
      <xdr:spPr>
        <a:xfrm>
          <a:off x="12547111" y="1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2798</xdr:rowOff>
    </xdr:from>
    <xdr:to>
      <xdr:col>85</xdr:col>
      <xdr:colOff>177800</xdr:colOff>
      <xdr:row>97</xdr:row>
      <xdr:rowOff>104398</xdr:rowOff>
    </xdr:to>
    <xdr:sp macro="" textlink="">
      <xdr:nvSpPr>
        <xdr:cNvPr id="703" name="楕円 702"/>
        <xdr:cNvSpPr/>
      </xdr:nvSpPr>
      <xdr:spPr>
        <a:xfrm>
          <a:off x="16268700" y="166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25675</xdr:rowOff>
    </xdr:from>
    <xdr:ext cx="534377" cy="259045"/>
    <xdr:sp macro="" textlink="">
      <xdr:nvSpPr>
        <xdr:cNvPr id="704" name="積立金該当値テキスト"/>
        <xdr:cNvSpPr txBox="1"/>
      </xdr:nvSpPr>
      <xdr:spPr>
        <a:xfrm>
          <a:off x="16370300" y="1648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60182</xdr:rowOff>
    </xdr:from>
    <xdr:to>
      <xdr:col>81</xdr:col>
      <xdr:colOff>101600</xdr:colOff>
      <xdr:row>96</xdr:row>
      <xdr:rowOff>161782</xdr:rowOff>
    </xdr:to>
    <xdr:sp macro="" textlink="">
      <xdr:nvSpPr>
        <xdr:cNvPr id="705" name="楕円 704"/>
        <xdr:cNvSpPr/>
      </xdr:nvSpPr>
      <xdr:spPr>
        <a:xfrm>
          <a:off x="15430500" y="1651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6859</xdr:rowOff>
    </xdr:from>
    <xdr:ext cx="534377" cy="259045"/>
    <xdr:sp macro="" textlink="">
      <xdr:nvSpPr>
        <xdr:cNvPr id="706" name="テキスト ボックス 705"/>
        <xdr:cNvSpPr txBox="1"/>
      </xdr:nvSpPr>
      <xdr:spPr>
        <a:xfrm>
          <a:off x="15214111" y="1629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133192</xdr:rowOff>
    </xdr:from>
    <xdr:to>
      <xdr:col>76</xdr:col>
      <xdr:colOff>165100</xdr:colOff>
      <xdr:row>96</xdr:row>
      <xdr:rowOff>63342</xdr:rowOff>
    </xdr:to>
    <xdr:sp macro="" textlink="">
      <xdr:nvSpPr>
        <xdr:cNvPr id="707" name="楕円 706"/>
        <xdr:cNvSpPr/>
      </xdr:nvSpPr>
      <xdr:spPr>
        <a:xfrm>
          <a:off x="14541500" y="164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79869</xdr:rowOff>
    </xdr:from>
    <xdr:ext cx="534377" cy="259045"/>
    <xdr:sp macro="" textlink="">
      <xdr:nvSpPr>
        <xdr:cNvPr id="708" name="テキスト ボックス 707"/>
        <xdr:cNvSpPr txBox="1"/>
      </xdr:nvSpPr>
      <xdr:spPr>
        <a:xfrm>
          <a:off x="14325111" y="161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145799</xdr:rowOff>
    </xdr:from>
    <xdr:to>
      <xdr:col>72</xdr:col>
      <xdr:colOff>38100</xdr:colOff>
      <xdr:row>95</xdr:row>
      <xdr:rowOff>75949</xdr:rowOff>
    </xdr:to>
    <xdr:sp macro="" textlink="">
      <xdr:nvSpPr>
        <xdr:cNvPr id="709" name="楕円 708"/>
        <xdr:cNvSpPr/>
      </xdr:nvSpPr>
      <xdr:spPr>
        <a:xfrm>
          <a:off x="13652500" y="162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92476</xdr:rowOff>
    </xdr:from>
    <xdr:ext cx="534377" cy="259045"/>
    <xdr:sp macro="" textlink="">
      <xdr:nvSpPr>
        <xdr:cNvPr id="710" name="テキスト ボックス 709"/>
        <xdr:cNvSpPr txBox="1"/>
      </xdr:nvSpPr>
      <xdr:spPr>
        <a:xfrm>
          <a:off x="13436111" y="1603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153074</xdr:rowOff>
    </xdr:from>
    <xdr:to>
      <xdr:col>67</xdr:col>
      <xdr:colOff>101600</xdr:colOff>
      <xdr:row>96</xdr:row>
      <xdr:rowOff>83224</xdr:rowOff>
    </xdr:to>
    <xdr:sp macro="" textlink="">
      <xdr:nvSpPr>
        <xdr:cNvPr id="711" name="楕円 710"/>
        <xdr:cNvSpPr/>
      </xdr:nvSpPr>
      <xdr:spPr>
        <a:xfrm>
          <a:off x="12763500" y="164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99751</xdr:rowOff>
    </xdr:from>
    <xdr:ext cx="534377" cy="259045"/>
    <xdr:sp macro="" textlink="">
      <xdr:nvSpPr>
        <xdr:cNvPr id="712" name="テキスト ボックス 711"/>
        <xdr:cNvSpPr txBox="1"/>
      </xdr:nvSpPr>
      <xdr:spPr>
        <a:xfrm>
          <a:off x="12547111" y="1621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164541</xdr:rowOff>
    </xdr:from>
    <xdr:to>
      <xdr:col>116</xdr:col>
      <xdr:colOff>63500</xdr:colOff>
      <xdr:row>39</xdr:row>
      <xdr:rowOff>1625</xdr:rowOff>
    </xdr:to>
    <xdr:cxnSp macro="">
      <xdr:nvCxnSpPr>
        <xdr:cNvPr id="741" name="直線コネクタ 740"/>
        <xdr:cNvCxnSpPr/>
      </xdr:nvCxnSpPr>
      <xdr:spPr>
        <a:xfrm flipV="1">
          <a:off x="21323300" y="6679641"/>
          <a:ext cx="8382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100228</xdr:rowOff>
    </xdr:from>
    <xdr:to>
      <xdr:col>111</xdr:col>
      <xdr:colOff>177800</xdr:colOff>
      <xdr:row>39</xdr:row>
      <xdr:rowOff>1625</xdr:rowOff>
    </xdr:to>
    <xdr:cxnSp macro="">
      <xdr:nvCxnSpPr>
        <xdr:cNvPr id="744" name="直線コネクタ 743"/>
        <xdr:cNvCxnSpPr/>
      </xdr:nvCxnSpPr>
      <xdr:spPr>
        <a:xfrm>
          <a:off x="20434300" y="6443878"/>
          <a:ext cx="889000" cy="24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100228</xdr:rowOff>
    </xdr:from>
    <xdr:to>
      <xdr:col>107</xdr:col>
      <xdr:colOff>50800</xdr:colOff>
      <xdr:row>38</xdr:row>
      <xdr:rowOff>124079</xdr:rowOff>
    </xdr:to>
    <xdr:cxnSp macro="">
      <xdr:nvCxnSpPr>
        <xdr:cNvPr id="747" name="直線コネクタ 746"/>
        <xdr:cNvCxnSpPr/>
      </xdr:nvCxnSpPr>
      <xdr:spPr>
        <a:xfrm flipV="1">
          <a:off x="19545300" y="6443878"/>
          <a:ext cx="889000" cy="19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124079</xdr:rowOff>
    </xdr:from>
    <xdr:to>
      <xdr:col>102</xdr:col>
      <xdr:colOff>114300</xdr:colOff>
      <xdr:row>38</xdr:row>
      <xdr:rowOff>157683</xdr:rowOff>
    </xdr:to>
    <xdr:cxnSp macro="">
      <xdr:nvCxnSpPr>
        <xdr:cNvPr id="750" name="直線コネクタ 749"/>
        <xdr:cNvCxnSpPr/>
      </xdr:nvCxnSpPr>
      <xdr:spPr>
        <a:xfrm flipV="1">
          <a:off x="18656300" y="6639179"/>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21455</xdr:rowOff>
    </xdr:from>
    <xdr:ext cx="469744" cy="259045"/>
    <xdr:sp macro="" textlink="">
      <xdr:nvSpPr>
        <xdr:cNvPr id="752" name="テキスト ボックス 751"/>
        <xdr:cNvSpPr txBox="1"/>
      </xdr:nvSpPr>
      <xdr:spPr>
        <a:xfrm>
          <a:off x="19310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113741</xdr:rowOff>
    </xdr:from>
    <xdr:to>
      <xdr:col>116</xdr:col>
      <xdr:colOff>114300</xdr:colOff>
      <xdr:row>39</xdr:row>
      <xdr:rowOff>43891</xdr:rowOff>
    </xdr:to>
    <xdr:sp macro="" textlink="">
      <xdr:nvSpPr>
        <xdr:cNvPr id="760" name="楕円 759"/>
        <xdr:cNvSpPr/>
      </xdr:nvSpPr>
      <xdr:spPr>
        <a:xfrm>
          <a:off x="22110700" y="66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469744" cy="259045"/>
    <xdr:sp macro="" textlink="">
      <xdr:nvSpPr>
        <xdr:cNvPr id="761" name="投資及び出資金該当値テキスト"/>
        <xdr:cNvSpPr txBox="1"/>
      </xdr:nvSpPr>
      <xdr:spPr>
        <a:xfrm>
          <a:off x="22212300" y="65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122275</xdr:rowOff>
    </xdr:from>
    <xdr:to>
      <xdr:col>112</xdr:col>
      <xdr:colOff>38100</xdr:colOff>
      <xdr:row>39</xdr:row>
      <xdr:rowOff>52425</xdr:rowOff>
    </xdr:to>
    <xdr:sp macro="" textlink="">
      <xdr:nvSpPr>
        <xdr:cNvPr id="762" name="楕円 761"/>
        <xdr:cNvSpPr/>
      </xdr:nvSpPr>
      <xdr:spPr>
        <a:xfrm>
          <a:off x="21272500" y="66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43552</xdr:rowOff>
    </xdr:from>
    <xdr:ext cx="469744" cy="259045"/>
    <xdr:sp macro="" textlink="">
      <xdr:nvSpPr>
        <xdr:cNvPr id="763" name="テキスト ボックス 762"/>
        <xdr:cNvSpPr txBox="1"/>
      </xdr:nvSpPr>
      <xdr:spPr>
        <a:xfrm>
          <a:off x="21088428" y="673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49428</xdr:rowOff>
    </xdr:from>
    <xdr:to>
      <xdr:col>107</xdr:col>
      <xdr:colOff>101600</xdr:colOff>
      <xdr:row>37</xdr:row>
      <xdr:rowOff>151028</xdr:rowOff>
    </xdr:to>
    <xdr:sp macro="" textlink="">
      <xdr:nvSpPr>
        <xdr:cNvPr id="764" name="楕円 763"/>
        <xdr:cNvSpPr/>
      </xdr:nvSpPr>
      <xdr:spPr>
        <a:xfrm>
          <a:off x="20383500" y="63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167555</xdr:rowOff>
    </xdr:from>
    <xdr:ext cx="469744" cy="259045"/>
    <xdr:sp macro="" textlink="">
      <xdr:nvSpPr>
        <xdr:cNvPr id="765" name="テキスト ボックス 764"/>
        <xdr:cNvSpPr txBox="1"/>
      </xdr:nvSpPr>
      <xdr:spPr>
        <a:xfrm>
          <a:off x="20199428" y="61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73279</xdr:rowOff>
    </xdr:from>
    <xdr:to>
      <xdr:col>102</xdr:col>
      <xdr:colOff>165100</xdr:colOff>
      <xdr:row>39</xdr:row>
      <xdr:rowOff>3429</xdr:rowOff>
    </xdr:to>
    <xdr:sp macro="" textlink="">
      <xdr:nvSpPr>
        <xdr:cNvPr id="766" name="楕円 765"/>
        <xdr:cNvSpPr/>
      </xdr:nvSpPr>
      <xdr:spPr>
        <a:xfrm>
          <a:off x="19494500" y="65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19956</xdr:rowOff>
    </xdr:from>
    <xdr:ext cx="469744" cy="259045"/>
    <xdr:sp macro="" textlink="">
      <xdr:nvSpPr>
        <xdr:cNvPr id="767" name="テキスト ボックス 766"/>
        <xdr:cNvSpPr txBox="1"/>
      </xdr:nvSpPr>
      <xdr:spPr>
        <a:xfrm>
          <a:off x="19310428" y="636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106883</xdr:rowOff>
    </xdr:from>
    <xdr:to>
      <xdr:col>98</xdr:col>
      <xdr:colOff>38100</xdr:colOff>
      <xdr:row>39</xdr:row>
      <xdr:rowOff>37033</xdr:rowOff>
    </xdr:to>
    <xdr:sp macro="" textlink="">
      <xdr:nvSpPr>
        <xdr:cNvPr id="768" name="楕円 767"/>
        <xdr:cNvSpPr/>
      </xdr:nvSpPr>
      <xdr:spPr>
        <a:xfrm>
          <a:off x="18605500" y="66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28160</xdr:rowOff>
    </xdr:from>
    <xdr:ext cx="469744" cy="259045"/>
    <xdr:sp macro="" textlink="">
      <xdr:nvSpPr>
        <xdr:cNvPr id="769" name="テキスト ボックス 768"/>
        <xdr:cNvSpPr txBox="1"/>
      </xdr:nvSpPr>
      <xdr:spPr>
        <a:xfrm>
          <a:off x="18421428" y="671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167132</xdr:rowOff>
    </xdr:from>
    <xdr:to>
      <xdr:col>116</xdr:col>
      <xdr:colOff>63500</xdr:colOff>
      <xdr:row>58</xdr:row>
      <xdr:rowOff>7638</xdr:rowOff>
    </xdr:to>
    <xdr:cxnSp macro="">
      <xdr:nvCxnSpPr>
        <xdr:cNvPr id="796" name="直線コネクタ 795"/>
        <xdr:cNvCxnSpPr/>
      </xdr:nvCxnSpPr>
      <xdr:spPr>
        <a:xfrm>
          <a:off x="21323300" y="9939782"/>
          <a:ext cx="8382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167132</xdr:rowOff>
    </xdr:from>
    <xdr:to>
      <xdr:col>111</xdr:col>
      <xdr:colOff>177800</xdr:colOff>
      <xdr:row>57</xdr:row>
      <xdr:rowOff>169395</xdr:rowOff>
    </xdr:to>
    <xdr:cxnSp macro="">
      <xdr:nvCxnSpPr>
        <xdr:cNvPr id="799" name="直線コネクタ 798"/>
        <xdr:cNvCxnSpPr/>
      </xdr:nvCxnSpPr>
      <xdr:spPr>
        <a:xfrm flipV="1">
          <a:off x="20434300" y="9939782"/>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169395</xdr:rowOff>
    </xdr:from>
    <xdr:to>
      <xdr:col>107</xdr:col>
      <xdr:colOff>50800</xdr:colOff>
      <xdr:row>58</xdr:row>
      <xdr:rowOff>322</xdr:rowOff>
    </xdr:to>
    <xdr:cxnSp macro="">
      <xdr:nvCxnSpPr>
        <xdr:cNvPr id="802" name="直線コネクタ 801"/>
        <xdr:cNvCxnSpPr/>
      </xdr:nvCxnSpPr>
      <xdr:spPr>
        <a:xfrm flipV="1">
          <a:off x="19545300" y="9942045"/>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322</xdr:rowOff>
    </xdr:from>
    <xdr:to>
      <xdr:col>102</xdr:col>
      <xdr:colOff>114300</xdr:colOff>
      <xdr:row>58</xdr:row>
      <xdr:rowOff>70114</xdr:rowOff>
    </xdr:to>
    <xdr:cxnSp macro="">
      <xdr:nvCxnSpPr>
        <xdr:cNvPr id="805" name="直線コネクタ 804"/>
        <xdr:cNvCxnSpPr/>
      </xdr:nvCxnSpPr>
      <xdr:spPr>
        <a:xfrm flipV="1">
          <a:off x="18656300" y="9944422"/>
          <a:ext cx="889000" cy="6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128288</xdr:rowOff>
    </xdr:from>
    <xdr:to>
      <xdr:col>116</xdr:col>
      <xdr:colOff>114300</xdr:colOff>
      <xdr:row>58</xdr:row>
      <xdr:rowOff>58438</xdr:rowOff>
    </xdr:to>
    <xdr:sp macro="" textlink="">
      <xdr:nvSpPr>
        <xdr:cNvPr id="815" name="楕円 814"/>
        <xdr:cNvSpPr/>
      </xdr:nvSpPr>
      <xdr:spPr>
        <a:xfrm>
          <a:off x="22110700" y="99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151165</xdr:rowOff>
    </xdr:from>
    <xdr:ext cx="469744" cy="259045"/>
    <xdr:sp macro="" textlink="">
      <xdr:nvSpPr>
        <xdr:cNvPr id="816" name="貸付金該当値テキスト"/>
        <xdr:cNvSpPr txBox="1"/>
      </xdr:nvSpPr>
      <xdr:spPr>
        <a:xfrm>
          <a:off x="22212300" y="975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116332</xdr:rowOff>
    </xdr:from>
    <xdr:to>
      <xdr:col>112</xdr:col>
      <xdr:colOff>38100</xdr:colOff>
      <xdr:row>58</xdr:row>
      <xdr:rowOff>46482</xdr:rowOff>
    </xdr:to>
    <xdr:sp macro="" textlink="">
      <xdr:nvSpPr>
        <xdr:cNvPr id="817" name="楕円 816"/>
        <xdr:cNvSpPr/>
      </xdr:nvSpPr>
      <xdr:spPr>
        <a:xfrm>
          <a:off x="21272500" y="98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63009</xdr:rowOff>
    </xdr:from>
    <xdr:ext cx="469744" cy="259045"/>
    <xdr:sp macro="" textlink="">
      <xdr:nvSpPr>
        <xdr:cNvPr id="818" name="テキスト ボックス 817"/>
        <xdr:cNvSpPr txBox="1"/>
      </xdr:nvSpPr>
      <xdr:spPr>
        <a:xfrm>
          <a:off x="21088428" y="966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118595</xdr:rowOff>
    </xdr:from>
    <xdr:to>
      <xdr:col>107</xdr:col>
      <xdr:colOff>101600</xdr:colOff>
      <xdr:row>58</xdr:row>
      <xdr:rowOff>48745</xdr:rowOff>
    </xdr:to>
    <xdr:sp macro="" textlink="">
      <xdr:nvSpPr>
        <xdr:cNvPr id="819" name="楕円 818"/>
        <xdr:cNvSpPr/>
      </xdr:nvSpPr>
      <xdr:spPr>
        <a:xfrm>
          <a:off x="20383500" y="98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65272</xdr:rowOff>
    </xdr:from>
    <xdr:ext cx="469744" cy="259045"/>
    <xdr:sp macro="" textlink="">
      <xdr:nvSpPr>
        <xdr:cNvPr id="820" name="テキスト ボックス 819"/>
        <xdr:cNvSpPr txBox="1"/>
      </xdr:nvSpPr>
      <xdr:spPr>
        <a:xfrm>
          <a:off x="20199428" y="966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120972</xdr:rowOff>
    </xdr:from>
    <xdr:to>
      <xdr:col>102</xdr:col>
      <xdr:colOff>165100</xdr:colOff>
      <xdr:row>58</xdr:row>
      <xdr:rowOff>51122</xdr:rowOff>
    </xdr:to>
    <xdr:sp macro="" textlink="">
      <xdr:nvSpPr>
        <xdr:cNvPr id="821" name="楕円 820"/>
        <xdr:cNvSpPr/>
      </xdr:nvSpPr>
      <xdr:spPr>
        <a:xfrm>
          <a:off x="19494500" y="98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42249</xdr:rowOff>
    </xdr:from>
    <xdr:ext cx="469744" cy="259045"/>
    <xdr:sp macro="" textlink="">
      <xdr:nvSpPr>
        <xdr:cNvPr id="822" name="テキスト ボックス 821"/>
        <xdr:cNvSpPr txBox="1"/>
      </xdr:nvSpPr>
      <xdr:spPr>
        <a:xfrm>
          <a:off x="19310428" y="998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19314</xdr:rowOff>
    </xdr:from>
    <xdr:to>
      <xdr:col>98</xdr:col>
      <xdr:colOff>38100</xdr:colOff>
      <xdr:row>58</xdr:row>
      <xdr:rowOff>120914</xdr:rowOff>
    </xdr:to>
    <xdr:sp macro="" textlink="">
      <xdr:nvSpPr>
        <xdr:cNvPr id="823" name="楕円 822"/>
        <xdr:cNvSpPr/>
      </xdr:nvSpPr>
      <xdr:spPr>
        <a:xfrm>
          <a:off x="18605500" y="996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112041</xdr:rowOff>
    </xdr:from>
    <xdr:ext cx="469744" cy="259045"/>
    <xdr:sp macro="" textlink="">
      <xdr:nvSpPr>
        <xdr:cNvPr id="824" name="テキスト ボックス 823"/>
        <xdr:cNvSpPr txBox="1"/>
      </xdr:nvSpPr>
      <xdr:spPr>
        <a:xfrm>
          <a:off x="18421428" y="10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168945</xdr:rowOff>
    </xdr:from>
    <xdr:to>
      <xdr:col>116</xdr:col>
      <xdr:colOff>63500</xdr:colOff>
      <xdr:row>76</xdr:row>
      <xdr:rowOff>22134</xdr:rowOff>
    </xdr:to>
    <xdr:cxnSp macro="">
      <xdr:nvCxnSpPr>
        <xdr:cNvPr id="856" name="直線コネクタ 855"/>
        <xdr:cNvCxnSpPr/>
      </xdr:nvCxnSpPr>
      <xdr:spPr>
        <a:xfrm flipV="1">
          <a:off x="21323300" y="13027695"/>
          <a:ext cx="838200" cy="2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22134</xdr:rowOff>
    </xdr:from>
    <xdr:to>
      <xdr:col>111</xdr:col>
      <xdr:colOff>177800</xdr:colOff>
      <xdr:row>76</xdr:row>
      <xdr:rowOff>46006</xdr:rowOff>
    </xdr:to>
    <xdr:cxnSp macro="">
      <xdr:nvCxnSpPr>
        <xdr:cNvPr id="859" name="直線コネクタ 858"/>
        <xdr:cNvCxnSpPr/>
      </xdr:nvCxnSpPr>
      <xdr:spPr>
        <a:xfrm flipV="1">
          <a:off x="20434300" y="13052334"/>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46006</xdr:rowOff>
    </xdr:from>
    <xdr:to>
      <xdr:col>107</xdr:col>
      <xdr:colOff>50800</xdr:colOff>
      <xdr:row>76</xdr:row>
      <xdr:rowOff>76623</xdr:rowOff>
    </xdr:to>
    <xdr:cxnSp macro="">
      <xdr:nvCxnSpPr>
        <xdr:cNvPr id="862" name="直線コネクタ 861"/>
        <xdr:cNvCxnSpPr/>
      </xdr:nvCxnSpPr>
      <xdr:spPr>
        <a:xfrm flipV="1">
          <a:off x="19545300" y="13076206"/>
          <a:ext cx="889000" cy="3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76623</xdr:rowOff>
    </xdr:from>
    <xdr:to>
      <xdr:col>102</xdr:col>
      <xdr:colOff>114300</xdr:colOff>
      <xdr:row>76</xdr:row>
      <xdr:rowOff>134279</xdr:rowOff>
    </xdr:to>
    <xdr:cxnSp macro="">
      <xdr:nvCxnSpPr>
        <xdr:cNvPr id="865" name="直線コネクタ 864"/>
        <xdr:cNvCxnSpPr/>
      </xdr:nvCxnSpPr>
      <xdr:spPr>
        <a:xfrm flipV="1">
          <a:off x="18656300" y="13106823"/>
          <a:ext cx="889000" cy="5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118145</xdr:rowOff>
    </xdr:from>
    <xdr:to>
      <xdr:col>116</xdr:col>
      <xdr:colOff>114300</xdr:colOff>
      <xdr:row>76</xdr:row>
      <xdr:rowOff>48295</xdr:rowOff>
    </xdr:to>
    <xdr:sp macro="" textlink="">
      <xdr:nvSpPr>
        <xdr:cNvPr id="875" name="楕円 874"/>
        <xdr:cNvSpPr/>
      </xdr:nvSpPr>
      <xdr:spPr>
        <a:xfrm>
          <a:off x="22110700" y="129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96572</xdr:rowOff>
    </xdr:from>
    <xdr:ext cx="534377" cy="259045"/>
    <xdr:sp macro="" textlink="">
      <xdr:nvSpPr>
        <xdr:cNvPr id="876" name="繰出金該当値テキスト"/>
        <xdr:cNvSpPr txBox="1"/>
      </xdr:nvSpPr>
      <xdr:spPr>
        <a:xfrm>
          <a:off x="22212300" y="1295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142784</xdr:rowOff>
    </xdr:from>
    <xdr:to>
      <xdr:col>112</xdr:col>
      <xdr:colOff>38100</xdr:colOff>
      <xdr:row>76</xdr:row>
      <xdr:rowOff>72935</xdr:rowOff>
    </xdr:to>
    <xdr:sp macro="" textlink="">
      <xdr:nvSpPr>
        <xdr:cNvPr id="877" name="楕円 876"/>
        <xdr:cNvSpPr/>
      </xdr:nvSpPr>
      <xdr:spPr>
        <a:xfrm>
          <a:off x="21272500" y="130015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64061</xdr:rowOff>
    </xdr:from>
    <xdr:ext cx="534377" cy="259045"/>
    <xdr:sp macro="" textlink="">
      <xdr:nvSpPr>
        <xdr:cNvPr id="878" name="テキスト ボックス 877"/>
        <xdr:cNvSpPr txBox="1"/>
      </xdr:nvSpPr>
      <xdr:spPr>
        <a:xfrm>
          <a:off x="21056111" y="1309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166656</xdr:rowOff>
    </xdr:from>
    <xdr:to>
      <xdr:col>107</xdr:col>
      <xdr:colOff>101600</xdr:colOff>
      <xdr:row>76</xdr:row>
      <xdr:rowOff>96806</xdr:rowOff>
    </xdr:to>
    <xdr:sp macro="" textlink="">
      <xdr:nvSpPr>
        <xdr:cNvPr id="879" name="楕円 878"/>
        <xdr:cNvSpPr/>
      </xdr:nvSpPr>
      <xdr:spPr>
        <a:xfrm>
          <a:off x="20383500" y="130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87933</xdr:rowOff>
    </xdr:from>
    <xdr:ext cx="534377" cy="259045"/>
    <xdr:sp macro="" textlink="">
      <xdr:nvSpPr>
        <xdr:cNvPr id="880" name="テキスト ボックス 879"/>
        <xdr:cNvSpPr txBox="1"/>
      </xdr:nvSpPr>
      <xdr:spPr>
        <a:xfrm>
          <a:off x="20167111" y="1311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25823</xdr:rowOff>
    </xdr:from>
    <xdr:to>
      <xdr:col>102</xdr:col>
      <xdr:colOff>165100</xdr:colOff>
      <xdr:row>76</xdr:row>
      <xdr:rowOff>127423</xdr:rowOff>
    </xdr:to>
    <xdr:sp macro="" textlink="">
      <xdr:nvSpPr>
        <xdr:cNvPr id="881" name="楕円 880"/>
        <xdr:cNvSpPr/>
      </xdr:nvSpPr>
      <xdr:spPr>
        <a:xfrm>
          <a:off x="19494500" y="1305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118550</xdr:rowOff>
    </xdr:from>
    <xdr:ext cx="534377" cy="259045"/>
    <xdr:sp macro="" textlink="">
      <xdr:nvSpPr>
        <xdr:cNvPr id="882" name="テキスト ボックス 881"/>
        <xdr:cNvSpPr txBox="1"/>
      </xdr:nvSpPr>
      <xdr:spPr>
        <a:xfrm>
          <a:off x="19278111" y="131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83479</xdr:rowOff>
    </xdr:from>
    <xdr:to>
      <xdr:col>98</xdr:col>
      <xdr:colOff>38100</xdr:colOff>
      <xdr:row>77</xdr:row>
      <xdr:rowOff>13629</xdr:rowOff>
    </xdr:to>
    <xdr:sp macro="" textlink="">
      <xdr:nvSpPr>
        <xdr:cNvPr id="883" name="楕円 882"/>
        <xdr:cNvSpPr/>
      </xdr:nvSpPr>
      <xdr:spPr>
        <a:xfrm>
          <a:off x="18605500" y="131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4756</xdr:rowOff>
    </xdr:from>
    <xdr:ext cx="534377" cy="259045"/>
    <xdr:sp macro="" textlink="">
      <xdr:nvSpPr>
        <xdr:cNvPr id="884" name="テキスト ボックス 883"/>
        <xdr:cNvSpPr txBox="1"/>
      </xdr:nvSpPr>
      <xdr:spPr>
        <a:xfrm>
          <a:off x="18389111" y="132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107,020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円となっており、類似団体や全国、県平均と比べ高い状況で推移している。これは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本市の地理的要因により類似団体と比べ職員数が多いことが要因である。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定員適正化計画の実施に伴い職員数は減少しているものの、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コミュニティ推進事業における集落支援員の増員や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人口減少等の影響により前年度に比べ増加した。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105,130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円となっており、類似団体や全国、県平均と比べ高い状況にある。これはふるさと納税推進事業によるものが大きく影響しているが、前年度に比べ上回っている要因は、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世界遺産登録決定に伴うＰＲ経費や平戸城再築城</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周年記念事業等の実施に伴う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増加によるものである。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137,017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円となっており、類似団体に比べ高く右肩上がりで増加しており、平成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年度と比較しても約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倍の伸びとなっている。子どものための保育給付事業や障害者自立支援給付費等事業、生活保護事業等の増が要因であるが、扶助費の多くは法令等の規定により支出が義務付けられており縮減が容易でない経費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99,642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円となっており、類似団体や全国、県平均と比べ高い状況で推移している。これは北松北部環境組合への負担金によるものが大きく、補助費等全体の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％を占めている。前年度に比べ上回っている要因は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新船建造に係る交通船事業への繰出金やコミュニティ推進事業の影響によるものである。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95,935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土地開発基金にて先行取得した資産の買い戻しによるものや地域情報化基盤整備事業等を実施したことによ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り増加していたものである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更新</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整備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年度より減少したが、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依然、</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類似団体と比べ住民ひとりあたりのコストが高い状況にある。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31,530
31,377
235.10
25,197,743
24,516,355
281,918
13,308,065
26,733,945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131890</xdr:rowOff>
    </xdr:from>
    <xdr:to>
      <xdr:col>24</xdr:col>
      <xdr:colOff>63500</xdr:colOff>
      <xdr:row>35</xdr:row>
      <xdr:rowOff>46736</xdr:rowOff>
    </xdr:to>
    <xdr:cxnSp macro="">
      <xdr:nvCxnSpPr>
        <xdr:cNvPr id="61" name="直線コネクタ 60"/>
        <xdr:cNvCxnSpPr/>
      </xdr:nvCxnSpPr>
      <xdr:spPr>
        <a:xfrm>
          <a:off x="3797300" y="5961190"/>
          <a:ext cx="8382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129603</xdr:rowOff>
    </xdr:from>
    <xdr:to>
      <xdr:col>19</xdr:col>
      <xdr:colOff>177800</xdr:colOff>
      <xdr:row>34</xdr:row>
      <xdr:rowOff>131890</xdr:rowOff>
    </xdr:to>
    <xdr:cxnSp macro="">
      <xdr:nvCxnSpPr>
        <xdr:cNvPr id="64" name="直線コネクタ 63"/>
        <xdr:cNvCxnSpPr/>
      </xdr:nvCxnSpPr>
      <xdr:spPr>
        <a:xfrm>
          <a:off x="2908300" y="595890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37021</xdr:rowOff>
    </xdr:from>
    <xdr:to>
      <xdr:col>15</xdr:col>
      <xdr:colOff>50800</xdr:colOff>
      <xdr:row>34</xdr:row>
      <xdr:rowOff>129603</xdr:rowOff>
    </xdr:to>
    <xdr:cxnSp macro="">
      <xdr:nvCxnSpPr>
        <xdr:cNvPr id="67" name="直線コネクタ 66"/>
        <xdr:cNvCxnSpPr/>
      </xdr:nvCxnSpPr>
      <xdr:spPr>
        <a:xfrm>
          <a:off x="2019300" y="5866321"/>
          <a:ext cx="8890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37021</xdr:rowOff>
    </xdr:from>
    <xdr:to>
      <xdr:col>10</xdr:col>
      <xdr:colOff>114300</xdr:colOff>
      <xdr:row>34</xdr:row>
      <xdr:rowOff>117602</xdr:rowOff>
    </xdr:to>
    <xdr:cxnSp macro="">
      <xdr:nvCxnSpPr>
        <xdr:cNvPr id="70" name="直線コネクタ 69"/>
        <xdr:cNvCxnSpPr/>
      </xdr:nvCxnSpPr>
      <xdr:spPr>
        <a:xfrm flipV="1">
          <a:off x="1130300" y="5866321"/>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167386</xdr:rowOff>
    </xdr:from>
    <xdr:to>
      <xdr:col>24</xdr:col>
      <xdr:colOff>114300</xdr:colOff>
      <xdr:row>35</xdr:row>
      <xdr:rowOff>97536</xdr:rowOff>
    </xdr:to>
    <xdr:sp macro="" textlink="">
      <xdr:nvSpPr>
        <xdr:cNvPr id="80" name="楕円 79"/>
        <xdr:cNvSpPr/>
      </xdr:nvSpPr>
      <xdr:spPr>
        <a:xfrm>
          <a:off x="45847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18813</xdr:rowOff>
    </xdr:from>
    <xdr:ext cx="469744" cy="259045"/>
    <xdr:sp macro="" textlink="">
      <xdr:nvSpPr>
        <xdr:cNvPr id="81" name="議会費該当値テキスト"/>
        <xdr:cNvSpPr txBox="1"/>
      </xdr:nvSpPr>
      <xdr:spPr>
        <a:xfrm>
          <a:off x="4686300" y="584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81090</xdr:rowOff>
    </xdr:from>
    <xdr:to>
      <xdr:col>20</xdr:col>
      <xdr:colOff>38100</xdr:colOff>
      <xdr:row>35</xdr:row>
      <xdr:rowOff>11240</xdr:rowOff>
    </xdr:to>
    <xdr:sp macro="" textlink="">
      <xdr:nvSpPr>
        <xdr:cNvPr id="82" name="楕円 81"/>
        <xdr:cNvSpPr/>
      </xdr:nvSpPr>
      <xdr:spPr>
        <a:xfrm>
          <a:off x="3746500" y="59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27767</xdr:rowOff>
    </xdr:from>
    <xdr:ext cx="469744" cy="259045"/>
    <xdr:sp macro="" textlink="">
      <xdr:nvSpPr>
        <xdr:cNvPr id="83" name="テキスト ボックス 82"/>
        <xdr:cNvSpPr txBox="1"/>
      </xdr:nvSpPr>
      <xdr:spPr>
        <a:xfrm>
          <a:off x="3562428" y="568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78803</xdr:rowOff>
    </xdr:from>
    <xdr:to>
      <xdr:col>15</xdr:col>
      <xdr:colOff>101600</xdr:colOff>
      <xdr:row>35</xdr:row>
      <xdr:rowOff>8953</xdr:rowOff>
    </xdr:to>
    <xdr:sp macro="" textlink="">
      <xdr:nvSpPr>
        <xdr:cNvPr id="84" name="楕円 83"/>
        <xdr:cNvSpPr/>
      </xdr:nvSpPr>
      <xdr:spPr>
        <a:xfrm>
          <a:off x="2857500" y="59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25480</xdr:rowOff>
    </xdr:from>
    <xdr:ext cx="469744" cy="259045"/>
    <xdr:sp macro="" textlink="">
      <xdr:nvSpPr>
        <xdr:cNvPr id="85" name="テキスト ボックス 84"/>
        <xdr:cNvSpPr txBox="1"/>
      </xdr:nvSpPr>
      <xdr:spPr>
        <a:xfrm>
          <a:off x="2673428" y="568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157671</xdr:rowOff>
    </xdr:from>
    <xdr:to>
      <xdr:col>10</xdr:col>
      <xdr:colOff>165100</xdr:colOff>
      <xdr:row>34</xdr:row>
      <xdr:rowOff>87821</xdr:rowOff>
    </xdr:to>
    <xdr:sp macro="" textlink="">
      <xdr:nvSpPr>
        <xdr:cNvPr id="86" name="楕円 85"/>
        <xdr:cNvSpPr/>
      </xdr:nvSpPr>
      <xdr:spPr>
        <a:xfrm>
          <a:off x="1968500" y="58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104348</xdr:rowOff>
    </xdr:from>
    <xdr:ext cx="469744" cy="259045"/>
    <xdr:sp macro="" textlink="">
      <xdr:nvSpPr>
        <xdr:cNvPr id="87" name="テキスト ボックス 86"/>
        <xdr:cNvSpPr txBox="1"/>
      </xdr:nvSpPr>
      <xdr:spPr>
        <a:xfrm>
          <a:off x="1784428" y="559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66802</xdr:rowOff>
    </xdr:from>
    <xdr:to>
      <xdr:col>6</xdr:col>
      <xdr:colOff>38100</xdr:colOff>
      <xdr:row>34</xdr:row>
      <xdr:rowOff>168402</xdr:rowOff>
    </xdr:to>
    <xdr:sp macro="" textlink="">
      <xdr:nvSpPr>
        <xdr:cNvPr id="88" name="楕円 87"/>
        <xdr:cNvSpPr/>
      </xdr:nvSpPr>
      <xdr:spPr>
        <a:xfrm>
          <a:off x="1079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13479</xdr:rowOff>
    </xdr:from>
    <xdr:ext cx="469744" cy="259045"/>
    <xdr:sp macro="" textlink="">
      <xdr:nvSpPr>
        <xdr:cNvPr id="89" name="テキスト ボックス 88"/>
        <xdr:cNvSpPr txBox="1"/>
      </xdr:nvSpPr>
      <xdr:spPr>
        <a:xfrm>
          <a:off x="895428" y="56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143533</xdr:rowOff>
    </xdr:from>
    <xdr:to>
      <xdr:col>24</xdr:col>
      <xdr:colOff>63500</xdr:colOff>
      <xdr:row>56</xdr:row>
      <xdr:rowOff>145567</xdr:rowOff>
    </xdr:to>
    <xdr:cxnSp macro="">
      <xdr:nvCxnSpPr>
        <xdr:cNvPr id="118" name="直線コネクタ 117"/>
        <xdr:cNvCxnSpPr/>
      </xdr:nvCxnSpPr>
      <xdr:spPr>
        <a:xfrm>
          <a:off x="3797300" y="9573283"/>
          <a:ext cx="838200" cy="17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114436</xdr:rowOff>
    </xdr:from>
    <xdr:to>
      <xdr:col>19</xdr:col>
      <xdr:colOff>177800</xdr:colOff>
      <xdr:row>55</xdr:row>
      <xdr:rowOff>143533</xdr:rowOff>
    </xdr:to>
    <xdr:cxnSp macro="">
      <xdr:nvCxnSpPr>
        <xdr:cNvPr id="121" name="直線コネクタ 120"/>
        <xdr:cNvCxnSpPr/>
      </xdr:nvCxnSpPr>
      <xdr:spPr>
        <a:xfrm>
          <a:off x="2908300" y="9544186"/>
          <a:ext cx="8890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9207</xdr:rowOff>
    </xdr:from>
    <xdr:to>
      <xdr:col>15</xdr:col>
      <xdr:colOff>50800</xdr:colOff>
      <xdr:row>55</xdr:row>
      <xdr:rowOff>114436</xdr:rowOff>
    </xdr:to>
    <xdr:cxnSp macro="">
      <xdr:nvCxnSpPr>
        <xdr:cNvPr id="124" name="直線コネクタ 123"/>
        <xdr:cNvCxnSpPr/>
      </xdr:nvCxnSpPr>
      <xdr:spPr>
        <a:xfrm>
          <a:off x="2019300" y="9438957"/>
          <a:ext cx="889000" cy="10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9207</xdr:rowOff>
    </xdr:from>
    <xdr:to>
      <xdr:col>10</xdr:col>
      <xdr:colOff>114300</xdr:colOff>
      <xdr:row>56</xdr:row>
      <xdr:rowOff>15346</xdr:rowOff>
    </xdr:to>
    <xdr:cxnSp macro="">
      <xdr:nvCxnSpPr>
        <xdr:cNvPr id="127" name="直線コネクタ 126"/>
        <xdr:cNvCxnSpPr/>
      </xdr:nvCxnSpPr>
      <xdr:spPr>
        <a:xfrm flipV="1">
          <a:off x="1130300" y="9438957"/>
          <a:ext cx="889000" cy="17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94767</xdr:rowOff>
    </xdr:from>
    <xdr:to>
      <xdr:col>24</xdr:col>
      <xdr:colOff>114300</xdr:colOff>
      <xdr:row>57</xdr:row>
      <xdr:rowOff>24917</xdr:rowOff>
    </xdr:to>
    <xdr:sp macro="" textlink="">
      <xdr:nvSpPr>
        <xdr:cNvPr id="137" name="楕円 136"/>
        <xdr:cNvSpPr/>
      </xdr:nvSpPr>
      <xdr:spPr>
        <a:xfrm>
          <a:off x="4584700" y="96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117644</xdr:rowOff>
    </xdr:from>
    <xdr:ext cx="599010" cy="259045"/>
    <xdr:sp macro="" textlink="">
      <xdr:nvSpPr>
        <xdr:cNvPr id="138" name="総務費該当値テキスト"/>
        <xdr:cNvSpPr txBox="1"/>
      </xdr:nvSpPr>
      <xdr:spPr>
        <a:xfrm>
          <a:off x="4686300" y="95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92733</xdr:rowOff>
    </xdr:from>
    <xdr:to>
      <xdr:col>20</xdr:col>
      <xdr:colOff>38100</xdr:colOff>
      <xdr:row>56</xdr:row>
      <xdr:rowOff>22883</xdr:rowOff>
    </xdr:to>
    <xdr:sp macro="" textlink="">
      <xdr:nvSpPr>
        <xdr:cNvPr id="139" name="楕円 138"/>
        <xdr:cNvSpPr/>
      </xdr:nvSpPr>
      <xdr:spPr>
        <a:xfrm>
          <a:off x="3746500" y="95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39410</xdr:rowOff>
    </xdr:from>
    <xdr:ext cx="599010" cy="259045"/>
    <xdr:sp macro="" textlink="">
      <xdr:nvSpPr>
        <xdr:cNvPr id="140" name="テキスト ボックス 139"/>
        <xdr:cNvSpPr txBox="1"/>
      </xdr:nvSpPr>
      <xdr:spPr>
        <a:xfrm>
          <a:off x="3497795" y="929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63636</xdr:rowOff>
    </xdr:from>
    <xdr:to>
      <xdr:col>15</xdr:col>
      <xdr:colOff>101600</xdr:colOff>
      <xdr:row>55</xdr:row>
      <xdr:rowOff>165236</xdr:rowOff>
    </xdr:to>
    <xdr:sp macro="" textlink="">
      <xdr:nvSpPr>
        <xdr:cNvPr id="141" name="楕円 140"/>
        <xdr:cNvSpPr/>
      </xdr:nvSpPr>
      <xdr:spPr>
        <a:xfrm>
          <a:off x="2857500" y="94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10313</xdr:rowOff>
    </xdr:from>
    <xdr:ext cx="599010" cy="259045"/>
    <xdr:sp macro="" textlink="">
      <xdr:nvSpPr>
        <xdr:cNvPr id="142" name="テキスト ボックス 141"/>
        <xdr:cNvSpPr txBox="1"/>
      </xdr:nvSpPr>
      <xdr:spPr>
        <a:xfrm>
          <a:off x="2608795" y="926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129857</xdr:rowOff>
    </xdr:from>
    <xdr:to>
      <xdr:col>10</xdr:col>
      <xdr:colOff>165100</xdr:colOff>
      <xdr:row>55</xdr:row>
      <xdr:rowOff>60007</xdr:rowOff>
    </xdr:to>
    <xdr:sp macro="" textlink="">
      <xdr:nvSpPr>
        <xdr:cNvPr id="143" name="楕円 142"/>
        <xdr:cNvSpPr/>
      </xdr:nvSpPr>
      <xdr:spPr>
        <a:xfrm>
          <a:off x="1968500" y="93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76534</xdr:rowOff>
    </xdr:from>
    <xdr:ext cx="599010" cy="259045"/>
    <xdr:sp macro="" textlink="">
      <xdr:nvSpPr>
        <xdr:cNvPr id="144" name="テキスト ボックス 143"/>
        <xdr:cNvSpPr txBox="1"/>
      </xdr:nvSpPr>
      <xdr:spPr>
        <a:xfrm>
          <a:off x="1719795" y="916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135996</xdr:rowOff>
    </xdr:from>
    <xdr:to>
      <xdr:col>6</xdr:col>
      <xdr:colOff>38100</xdr:colOff>
      <xdr:row>56</xdr:row>
      <xdr:rowOff>66146</xdr:rowOff>
    </xdr:to>
    <xdr:sp macro="" textlink="">
      <xdr:nvSpPr>
        <xdr:cNvPr id="145" name="楕円 144"/>
        <xdr:cNvSpPr/>
      </xdr:nvSpPr>
      <xdr:spPr>
        <a:xfrm>
          <a:off x="1079500" y="95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82673</xdr:rowOff>
    </xdr:from>
    <xdr:ext cx="599010" cy="259045"/>
    <xdr:sp macro="" textlink="">
      <xdr:nvSpPr>
        <xdr:cNvPr id="146" name="テキスト ボックス 145"/>
        <xdr:cNvSpPr txBox="1"/>
      </xdr:nvSpPr>
      <xdr:spPr>
        <a:xfrm>
          <a:off x="830795" y="934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14648</xdr:rowOff>
    </xdr:from>
    <xdr:to>
      <xdr:col>24</xdr:col>
      <xdr:colOff>63500</xdr:colOff>
      <xdr:row>74</xdr:row>
      <xdr:rowOff>54447</xdr:rowOff>
    </xdr:to>
    <xdr:cxnSp macro="">
      <xdr:nvCxnSpPr>
        <xdr:cNvPr id="176" name="直線コネクタ 175"/>
        <xdr:cNvCxnSpPr/>
      </xdr:nvCxnSpPr>
      <xdr:spPr>
        <a:xfrm flipV="1">
          <a:off x="3797300" y="12701948"/>
          <a:ext cx="8382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54447</xdr:rowOff>
    </xdr:from>
    <xdr:to>
      <xdr:col>19</xdr:col>
      <xdr:colOff>177800</xdr:colOff>
      <xdr:row>74</xdr:row>
      <xdr:rowOff>77909</xdr:rowOff>
    </xdr:to>
    <xdr:cxnSp macro="">
      <xdr:nvCxnSpPr>
        <xdr:cNvPr id="179" name="直線コネクタ 178"/>
        <xdr:cNvCxnSpPr/>
      </xdr:nvCxnSpPr>
      <xdr:spPr>
        <a:xfrm flipV="1">
          <a:off x="2908300" y="12741747"/>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77909</xdr:rowOff>
    </xdr:from>
    <xdr:to>
      <xdr:col>15</xdr:col>
      <xdr:colOff>50800</xdr:colOff>
      <xdr:row>75</xdr:row>
      <xdr:rowOff>47734</xdr:rowOff>
    </xdr:to>
    <xdr:cxnSp macro="">
      <xdr:nvCxnSpPr>
        <xdr:cNvPr id="182" name="直線コネクタ 181"/>
        <xdr:cNvCxnSpPr/>
      </xdr:nvCxnSpPr>
      <xdr:spPr>
        <a:xfrm flipV="1">
          <a:off x="2019300" y="12765209"/>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47734</xdr:rowOff>
    </xdr:from>
    <xdr:to>
      <xdr:col>10</xdr:col>
      <xdr:colOff>114300</xdr:colOff>
      <xdr:row>75</xdr:row>
      <xdr:rowOff>72217</xdr:rowOff>
    </xdr:to>
    <xdr:cxnSp macro="">
      <xdr:nvCxnSpPr>
        <xdr:cNvPr id="185" name="直線コネクタ 184"/>
        <xdr:cNvCxnSpPr/>
      </xdr:nvCxnSpPr>
      <xdr:spPr>
        <a:xfrm flipV="1">
          <a:off x="1130300" y="12906484"/>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135298</xdr:rowOff>
    </xdr:from>
    <xdr:to>
      <xdr:col>24</xdr:col>
      <xdr:colOff>114300</xdr:colOff>
      <xdr:row>74</xdr:row>
      <xdr:rowOff>65448</xdr:rowOff>
    </xdr:to>
    <xdr:sp macro="" textlink="">
      <xdr:nvSpPr>
        <xdr:cNvPr id="195" name="楕円 194"/>
        <xdr:cNvSpPr/>
      </xdr:nvSpPr>
      <xdr:spPr>
        <a:xfrm>
          <a:off x="4584700" y="126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158175</xdr:rowOff>
    </xdr:from>
    <xdr:ext cx="599010" cy="259045"/>
    <xdr:sp macro="" textlink="">
      <xdr:nvSpPr>
        <xdr:cNvPr id="196" name="民生費該当値テキスト"/>
        <xdr:cNvSpPr txBox="1"/>
      </xdr:nvSpPr>
      <xdr:spPr>
        <a:xfrm>
          <a:off x="4686300" y="1250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3647</xdr:rowOff>
    </xdr:from>
    <xdr:to>
      <xdr:col>20</xdr:col>
      <xdr:colOff>38100</xdr:colOff>
      <xdr:row>74</xdr:row>
      <xdr:rowOff>105247</xdr:rowOff>
    </xdr:to>
    <xdr:sp macro="" textlink="">
      <xdr:nvSpPr>
        <xdr:cNvPr id="197" name="楕円 196"/>
        <xdr:cNvSpPr/>
      </xdr:nvSpPr>
      <xdr:spPr>
        <a:xfrm>
          <a:off x="3746500" y="126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121774</xdr:rowOff>
    </xdr:from>
    <xdr:ext cx="599010" cy="259045"/>
    <xdr:sp macro="" textlink="">
      <xdr:nvSpPr>
        <xdr:cNvPr id="198" name="テキスト ボックス 197"/>
        <xdr:cNvSpPr txBox="1"/>
      </xdr:nvSpPr>
      <xdr:spPr>
        <a:xfrm>
          <a:off x="3497795" y="1246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27109</xdr:rowOff>
    </xdr:from>
    <xdr:to>
      <xdr:col>15</xdr:col>
      <xdr:colOff>101600</xdr:colOff>
      <xdr:row>74</xdr:row>
      <xdr:rowOff>128709</xdr:rowOff>
    </xdr:to>
    <xdr:sp macro="" textlink="">
      <xdr:nvSpPr>
        <xdr:cNvPr id="199" name="楕円 198"/>
        <xdr:cNvSpPr/>
      </xdr:nvSpPr>
      <xdr:spPr>
        <a:xfrm>
          <a:off x="2857500" y="1271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145236</xdr:rowOff>
    </xdr:from>
    <xdr:ext cx="599010" cy="259045"/>
    <xdr:sp macro="" textlink="">
      <xdr:nvSpPr>
        <xdr:cNvPr id="200" name="テキスト ボックス 199"/>
        <xdr:cNvSpPr txBox="1"/>
      </xdr:nvSpPr>
      <xdr:spPr>
        <a:xfrm>
          <a:off x="2608795" y="1248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168384</xdr:rowOff>
    </xdr:from>
    <xdr:to>
      <xdr:col>10</xdr:col>
      <xdr:colOff>165100</xdr:colOff>
      <xdr:row>75</xdr:row>
      <xdr:rowOff>98534</xdr:rowOff>
    </xdr:to>
    <xdr:sp macro="" textlink="">
      <xdr:nvSpPr>
        <xdr:cNvPr id="201" name="楕円 200"/>
        <xdr:cNvSpPr/>
      </xdr:nvSpPr>
      <xdr:spPr>
        <a:xfrm>
          <a:off x="1968500" y="128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115061</xdr:rowOff>
    </xdr:from>
    <xdr:ext cx="599010" cy="259045"/>
    <xdr:sp macro="" textlink="">
      <xdr:nvSpPr>
        <xdr:cNvPr id="202" name="テキスト ボックス 201"/>
        <xdr:cNvSpPr txBox="1"/>
      </xdr:nvSpPr>
      <xdr:spPr>
        <a:xfrm>
          <a:off x="1719795" y="1263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21417</xdr:rowOff>
    </xdr:from>
    <xdr:to>
      <xdr:col>6</xdr:col>
      <xdr:colOff>38100</xdr:colOff>
      <xdr:row>75</xdr:row>
      <xdr:rowOff>123017</xdr:rowOff>
    </xdr:to>
    <xdr:sp macro="" textlink="">
      <xdr:nvSpPr>
        <xdr:cNvPr id="203" name="楕円 202"/>
        <xdr:cNvSpPr/>
      </xdr:nvSpPr>
      <xdr:spPr>
        <a:xfrm>
          <a:off x="1079500" y="128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139544</xdr:rowOff>
    </xdr:from>
    <xdr:ext cx="599010" cy="259045"/>
    <xdr:sp macro="" textlink="">
      <xdr:nvSpPr>
        <xdr:cNvPr id="204" name="テキスト ボックス 203"/>
        <xdr:cNvSpPr txBox="1"/>
      </xdr:nvSpPr>
      <xdr:spPr>
        <a:xfrm>
          <a:off x="830795" y="1265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53615</xdr:rowOff>
    </xdr:from>
    <xdr:to>
      <xdr:col>24</xdr:col>
      <xdr:colOff>63500</xdr:colOff>
      <xdr:row>94</xdr:row>
      <xdr:rowOff>72241</xdr:rowOff>
    </xdr:to>
    <xdr:cxnSp macro="">
      <xdr:nvCxnSpPr>
        <xdr:cNvPr id="235" name="直線コネクタ 234"/>
        <xdr:cNvCxnSpPr/>
      </xdr:nvCxnSpPr>
      <xdr:spPr>
        <a:xfrm flipV="1">
          <a:off x="3797300" y="16169915"/>
          <a:ext cx="838200" cy="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117797</xdr:rowOff>
    </xdr:from>
    <xdr:to>
      <xdr:col>19</xdr:col>
      <xdr:colOff>177800</xdr:colOff>
      <xdr:row>94</xdr:row>
      <xdr:rowOff>72241</xdr:rowOff>
    </xdr:to>
    <xdr:cxnSp macro="">
      <xdr:nvCxnSpPr>
        <xdr:cNvPr id="238" name="直線コネクタ 237"/>
        <xdr:cNvCxnSpPr/>
      </xdr:nvCxnSpPr>
      <xdr:spPr>
        <a:xfrm>
          <a:off x="2908300" y="16062647"/>
          <a:ext cx="889000" cy="12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117797</xdr:rowOff>
    </xdr:from>
    <xdr:to>
      <xdr:col>15</xdr:col>
      <xdr:colOff>50800</xdr:colOff>
      <xdr:row>94</xdr:row>
      <xdr:rowOff>86382</xdr:rowOff>
    </xdr:to>
    <xdr:cxnSp macro="">
      <xdr:nvCxnSpPr>
        <xdr:cNvPr id="241" name="直線コネクタ 240"/>
        <xdr:cNvCxnSpPr/>
      </xdr:nvCxnSpPr>
      <xdr:spPr>
        <a:xfrm flipV="1">
          <a:off x="2019300" y="16062647"/>
          <a:ext cx="889000" cy="14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86382</xdr:rowOff>
    </xdr:from>
    <xdr:to>
      <xdr:col>10</xdr:col>
      <xdr:colOff>114300</xdr:colOff>
      <xdr:row>94</xdr:row>
      <xdr:rowOff>152665</xdr:rowOff>
    </xdr:to>
    <xdr:cxnSp macro="">
      <xdr:nvCxnSpPr>
        <xdr:cNvPr id="244" name="直線コネクタ 243"/>
        <xdr:cNvCxnSpPr/>
      </xdr:nvCxnSpPr>
      <xdr:spPr>
        <a:xfrm flipV="1">
          <a:off x="1130300" y="16202682"/>
          <a:ext cx="889000" cy="6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2815</xdr:rowOff>
    </xdr:from>
    <xdr:to>
      <xdr:col>24</xdr:col>
      <xdr:colOff>114300</xdr:colOff>
      <xdr:row>94</xdr:row>
      <xdr:rowOff>104415</xdr:rowOff>
    </xdr:to>
    <xdr:sp macro="" textlink="">
      <xdr:nvSpPr>
        <xdr:cNvPr id="254" name="楕円 253"/>
        <xdr:cNvSpPr/>
      </xdr:nvSpPr>
      <xdr:spPr>
        <a:xfrm>
          <a:off x="4584700" y="161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25692</xdr:rowOff>
    </xdr:from>
    <xdr:ext cx="534377" cy="259045"/>
    <xdr:sp macro="" textlink="">
      <xdr:nvSpPr>
        <xdr:cNvPr id="255" name="衛生費該当値テキスト"/>
        <xdr:cNvSpPr txBox="1"/>
      </xdr:nvSpPr>
      <xdr:spPr>
        <a:xfrm>
          <a:off x="4686300" y="1597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21441</xdr:rowOff>
    </xdr:from>
    <xdr:to>
      <xdr:col>20</xdr:col>
      <xdr:colOff>38100</xdr:colOff>
      <xdr:row>94</xdr:row>
      <xdr:rowOff>123041</xdr:rowOff>
    </xdr:to>
    <xdr:sp macro="" textlink="">
      <xdr:nvSpPr>
        <xdr:cNvPr id="256" name="楕円 255"/>
        <xdr:cNvSpPr/>
      </xdr:nvSpPr>
      <xdr:spPr>
        <a:xfrm>
          <a:off x="3746500" y="1613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139568</xdr:rowOff>
    </xdr:from>
    <xdr:ext cx="534377" cy="259045"/>
    <xdr:sp macro="" textlink="">
      <xdr:nvSpPr>
        <xdr:cNvPr id="257" name="テキスト ボックス 256"/>
        <xdr:cNvSpPr txBox="1"/>
      </xdr:nvSpPr>
      <xdr:spPr>
        <a:xfrm>
          <a:off x="3530111" y="1591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66997</xdr:rowOff>
    </xdr:from>
    <xdr:to>
      <xdr:col>15</xdr:col>
      <xdr:colOff>101600</xdr:colOff>
      <xdr:row>93</xdr:row>
      <xdr:rowOff>168597</xdr:rowOff>
    </xdr:to>
    <xdr:sp macro="" textlink="">
      <xdr:nvSpPr>
        <xdr:cNvPr id="258" name="楕円 257"/>
        <xdr:cNvSpPr/>
      </xdr:nvSpPr>
      <xdr:spPr>
        <a:xfrm>
          <a:off x="2857500" y="1601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13674</xdr:rowOff>
    </xdr:from>
    <xdr:ext cx="534377" cy="259045"/>
    <xdr:sp macro="" textlink="">
      <xdr:nvSpPr>
        <xdr:cNvPr id="259" name="テキスト ボックス 258"/>
        <xdr:cNvSpPr txBox="1"/>
      </xdr:nvSpPr>
      <xdr:spPr>
        <a:xfrm>
          <a:off x="2641111" y="15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35582</xdr:rowOff>
    </xdr:from>
    <xdr:to>
      <xdr:col>10</xdr:col>
      <xdr:colOff>165100</xdr:colOff>
      <xdr:row>94</xdr:row>
      <xdr:rowOff>137182</xdr:rowOff>
    </xdr:to>
    <xdr:sp macro="" textlink="">
      <xdr:nvSpPr>
        <xdr:cNvPr id="260" name="楕円 259"/>
        <xdr:cNvSpPr/>
      </xdr:nvSpPr>
      <xdr:spPr>
        <a:xfrm>
          <a:off x="1968500" y="1615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153709</xdr:rowOff>
    </xdr:from>
    <xdr:ext cx="534377" cy="259045"/>
    <xdr:sp macro="" textlink="">
      <xdr:nvSpPr>
        <xdr:cNvPr id="261" name="テキスト ボックス 260"/>
        <xdr:cNvSpPr txBox="1"/>
      </xdr:nvSpPr>
      <xdr:spPr>
        <a:xfrm>
          <a:off x="1752111" y="1592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101865</xdr:rowOff>
    </xdr:from>
    <xdr:to>
      <xdr:col>6</xdr:col>
      <xdr:colOff>38100</xdr:colOff>
      <xdr:row>95</xdr:row>
      <xdr:rowOff>32015</xdr:rowOff>
    </xdr:to>
    <xdr:sp macro="" textlink="">
      <xdr:nvSpPr>
        <xdr:cNvPr id="262" name="楕円 261"/>
        <xdr:cNvSpPr/>
      </xdr:nvSpPr>
      <xdr:spPr>
        <a:xfrm>
          <a:off x="1079500" y="162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48542</xdr:rowOff>
    </xdr:from>
    <xdr:ext cx="534377" cy="259045"/>
    <xdr:sp macro="" textlink="">
      <xdr:nvSpPr>
        <xdr:cNvPr id="263" name="テキスト ボックス 262"/>
        <xdr:cNvSpPr txBox="1"/>
      </xdr:nvSpPr>
      <xdr:spPr>
        <a:xfrm>
          <a:off x="863111" y="159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88428</xdr:rowOff>
    </xdr:from>
    <xdr:to>
      <xdr:col>55</xdr:col>
      <xdr:colOff>0</xdr:colOff>
      <xdr:row>38</xdr:row>
      <xdr:rowOff>135128</xdr:rowOff>
    </xdr:to>
    <xdr:cxnSp macro="">
      <xdr:nvCxnSpPr>
        <xdr:cNvPr id="294" name="直線コネクタ 293"/>
        <xdr:cNvCxnSpPr/>
      </xdr:nvCxnSpPr>
      <xdr:spPr>
        <a:xfrm>
          <a:off x="9639300" y="6603528"/>
          <a:ext cx="8382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82550</xdr:rowOff>
    </xdr:from>
    <xdr:to>
      <xdr:col>50</xdr:col>
      <xdr:colOff>114300</xdr:colOff>
      <xdr:row>38</xdr:row>
      <xdr:rowOff>88428</xdr:rowOff>
    </xdr:to>
    <xdr:cxnSp macro="">
      <xdr:nvCxnSpPr>
        <xdr:cNvPr id="297" name="直線コネクタ 296"/>
        <xdr:cNvCxnSpPr/>
      </xdr:nvCxnSpPr>
      <xdr:spPr>
        <a:xfrm>
          <a:off x="8750300" y="6597650"/>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82550</xdr:rowOff>
    </xdr:from>
    <xdr:to>
      <xdr:col>45</xdr:col>
      <xdr:colOff>177800</xdr:colOff>
      <xdr:row>38</xdr:row>
      <xdr:rowOff>116513</xdr:rowOff>
    </xdr:to>
    <xdr:cxnSp macro="">
      <xdr:nvCxnSpPr>
        <xdr:cNvPr id="300" name="直線コネクタ 299"/>
        <xdr:cNvCxnSpPr/>
      </xdr:nvCxnSpPr>
      <xdr:spPr>
        <a:xfrm flipV="1">
          <a:off x="7861300" y="6597650"/>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116513</xdr:rowOff>
    </xdr:from>
    <xdr:to>
      <xdr:col>41</xdr:col>
      <xdr:colOff>50800</xdr:colOff>
      <xdr:row>38</xdr:row>
      <xdr:rowOff>125984</xdr:rowOff>
    </xdr:to>
    <xdr:cxnSp macro="">
      <xdr:nvCxnSpPr>
        <xdr:cNvPr id="303" name="直線コネクタ 302"/>
        <xdr:cNvCxnSpPr/>
      </xdr:nvCxnSpPr>
      <xdr:spPr>
        <a:xfrm flipV="1">
          <a:off x="6972300" y="6631613"/>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84328</xdr:rowOff>
    </xdr:from>
    <xdr:to>
      <xdr:col>55</xdr:col>
      <xdr:colOff>50800</xdr:colOff>
      <xdr:row>39</xdr:row>
      <xdr:rowOff>14478</xdr:rowOff>
    </xdr:to>
    <xdr:sp macro="" textlink="">
      <xdr:nvSpPr>
        <xdr:cNvPr id="313" name="楕円 312"/>
        <xdr:cNvSpPr/>
      </xdr:nvSpPr>
      <xdr:spPr>
        <a:xfrm>
          <a:off x="104267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62755</xdr:rowOff>
    </xdr:from>
    <xdr:ext cx="378565" cy="259045"/>
    <xdr:sp macro="" textlink="">
      <xdr:nvSpPr>
        <xdr:cNvPr id="314" name="労働費該当値テキスト"/>
        <xdr:cNvSpPr txBox="1"/>
      </xdr:nvSpPr>
      <xdr:spPr>
        <a:xfrm>
          <a:off x="10528300"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37628</xdr:rowOff>
    </xdr:from>
    <xdr:to>
      <xdr:col>50</xdr:col>
      <xdr:colOff>165100</xdr:colOff>
      <xdr:row>38</xdr:row>
      <xdr:rowOff>139228</xdr:rowOff>
    </xdr:to>
    <xdr:sp macro="" textlink="">
      <xdr:nvSpPr>
        <xdr:cNvPr id="315" name="楕円 314"/>
        <xdr:cNvSpPr/>
      </xdr:nvSpPr>
      <xdr:spPr>
        <a:xfrm>
          <a:off x="95885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130355</xdr:rowOff>
    </xdr:from>
    <xdr:ext cx="378565" cy="259045"/>
    <xdr:sp macro="" textlink="">
      <xdr:nvSpPr>
        <xdr:cNvPr id="316" name="テキスト ボックス 315"/>
        <xdr:cNvSpPr txBox="1"/>
      </xdr:nvSpPr>
      <xdr:spPr>
        <a:xfrm>
          <a:off x="9450017" y="664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31750</xdr:rowOff>
    </xdr:from>
    <xdr:to>
      <xdr:col>46</xdr:col>
      <xdr:colOff>38100</xdr:colOff>
      <xdr:row>38</xdr:row>
      <xdr:rowOff>133350</xdr:rowOff>
    </xdr:to>
    <xdr:sp macro="" textlink="">
      <xdr:nvSpPr>
        <xdr:cNvPr id="317" name="楕円 316"/>
        <xdr:cNvSpPr/>
      </xdr:nvSpPr>
      <xdr:spPr>
        <a:xfrm>
          <a:off x="8699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124477</xdr:rowOff>
    </xdr:from>
    <xdr:ext cx="378565" cy="259045"/>
    <xdr:sp macro="" textlink="">
      <xdr:nvSpPr>
        <xdr:cNvPr id="318" name="テキスト ボックス 317"/>
        <xdr:cNvSpPr txBox="1"/>
      </xdr:nvSpPr>
      <xdr:spPr>
        <a:xfrm>
          <a:off x="8561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65713</xdr:rowOff>
    </xdr:from>
    <xdr:to>
      <xdr:col>41</xdr:col>
      <xdr:colOff>101600</xdr:colOff>
      <xdr:row>38</xdr:row>
      <xdr:rowOff>167313</xdr:rowOff>
    </xdr:to>
    <xdr:sp macro="" textlink="">
      <xdr:nvSpPr>
        <xdr:cNvPr id="319" name="楕円 318"/>
        <xdr:cNvSpPr/>
      </xdr:nvSpPr>
      <xdr:spPr>
        <a:xfrm>
          <a:off x="7810500" y="65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20" name="テキスト ボックス 319"/>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75184</xdr:rowOff>
    </xdr:from>
    <xdr:to>
      <xdr:col>36</xdr:col>
      <xdr:colOff>165100</xdr:colOff>
      <xdr:row>39</xdr:row>
      <xdr:rowOff>5334</xdr:rowOff>
    </xdr:to>
    <xdr:sp macro="" textlink="">
      <xdr:nvSpPr>
        <xdr:cNvPr id="321" name="楕円 320"/>
        <xdr:cNvSpPr/>
      </xdr:nvSpPr>
      <xdr:spPr>
        <a:xfrm>
          <a:off x="6921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167911</xdr:rowOff>
    </xdr:from>
    <xdr:ext cx="378565" cy="259045"/>
    <xdr:sp macro="" textlink="">
      <xdr:nvSpPr>
        <xdr:cNvPr id="322" name="テキスト ボックス 321"/>
        <xdr:cNvSpPr txBox="1"/>
      </xdr:nvSpPr>
      <xdr:spPr>
        <a:xfrm>
          <a:off x="6783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93764</xdr:rowOff>
    </xdr:from>
    <xdr:to>
      <xdr:col>55</xdr:col>
      <xdr:colOff>0</xdr:colOff>
      <xdr:row>55</xdr:row>
      <xdr:rowOff>47231</xdr:rowOff>
    </xdr:to>
    <xdr:cxnSp macro="">
      <xdr:nvCxnSpPr>
        <xdr:cNvPr id="351" name="直線コネクタ 350"/>
        <xdr:cNvCxnSpPr/>
      </xdr:nvCxnSpPr>
      <xdr:spPr>
        <a:xfrm>
          <a:off x="9639300" y="9352064"/>
          <a:ext cx="838200" cy="1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93764</xdr:rowOff>
    </xdr:from>
    <xdr:to>
      <xdr:col>50</xdr:col>
      <xdr:colOff>114300</xdr:colOff>
      <xdr:row>55</xdr:row>
      <xdr:rowOff>48095</xdr:rowOff>
    </xdr:to>
    <xdr:cxnSp macro="">
      <xdr:nvCxnSpPr>
        <xdr:cNvPr id="354" name="直線コネクタ 353"/>
        <xdr:cNvCxnSpPr/>
      </xdr:nvCxnSpPr>
      <xdr:spPr>
        <a:xfrm flipV="1">
          <a:off x="8750300" y="9352064"/>
          <a:ext cx="889000" cy="1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4458</xdr:rowOff>
    </xdr:from>
    <xdr:to>
      <xdr:col>45</xdr:col>
      <xdr:colOff>177800</xdr:colOff>
      <xdr:row>55</xdr:row>
      <xdr:rowOff>48095</xdr:rowOff>
    </xdr:to>
    <xdr:cxnSp macro="">
      <xdr:nvCxnSpPr>
        <xdr:cNvPr id="357" name="直線コネクタ 356"/>
        <xdr:cNvCxnSpPr/>
      </xdr:nvCxnSpPr>
      <xdr:spPr>
        <a:xfrm>
          <a:off x="7861300" y="9434208"/>
          <a:ext cx="889000" cy="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4458</xdr:rowOff>
    </xdr:from>
    <xdr:to>
      <xdr:col>41</xdr:col>
      <xdr:colOff>50800</xdr:colOff>
      <xdr:row>55</xdr:row>
      <xdr:rowOff>18606</xdr:rowOff>
    </xdr:to>
    <xdr:cxnSp macro="">
      <xdr:nvCxnSpPr>
        <xdr:cNvPr id="360" name="直線コネクタ 359"/>
        <xdr:cNvCxnSpPr/>
      </xdr:nvCxnSpPr>
      <xdr:spPr>
        <a:xfrm flipV="1">
          <a:off x="6972300" y="9434208"/>
          <a:ext cx="8890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167881</xdr:rowOff>
    </xdr:from>
    <xdr:to>
      <xdr:col>55</xdr:col>
      <xdr:colOff>50800</xdr:colOff>
      <xdr:row>55</xdr:row>
      <xdr:rowOff>98031</xdr:rowOff>
    </xdr:to>
    <xdr:sp macro="" textlink="">
      <xdr:nvSpPr>
        <xdr:cNvPr id="370" name="楕円 369"/>
        <xdr:cNvSpPr/>
      </xdr:nvSpPr>
      <xdr:spPr>
        <a:xfrm>
          <a:off x="10426700" y="94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19308</xdr:rowOff>
    </xdr:from>
    <xdr:ext cx="534377" cy="259045"/>
    <xdr:sp macro="" textlink="">
      <xdr:nvSpPr>
        <xdr:cNvPr id="371" name="農林水産業費該当値テキスト"/>
        <xdr:cNvSpPr txBox="1"/>
      </xdr:nvSpPr>
      <xdr:spPr>
        <a:xfrm>
          <a:off x="10528300" y="927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42964</xdr:rowOff>
    </xdr:from>
    <xdr:to>
      <xdr:col>50</xdr:col>
      <xdr:colOff>165100</xdr:colOff>
      <xdr:row>54</xdr:row>
      <xdr:rowOff>144564</xdr:rowOff>
    </xdr:to>
    <xdr:sp macro="" textlink="">
      <xdr:nvSpPr>
        <xdr:cNvPr id="372" name="楕円 371"/>
        <xdr:cNvSpPr/>
      </xdr:nvSpPr>
      <xdr:spPr>
        <a:xfrm>
          <a:off x="9588500" y="93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161091</xdr:rowOff>
    </xdr:from>
    <xdr:ext cx="534377" cy="259045"/>
    <xdr:sp macro="" textlink="">
      <xdr:nvSpPr>
        <xdr:cNvPr id="373" name="テキスト ボックス 372"/>
        <xdr:cNvSpPr txBox="1"/>
      </xdr:nvSpPr>
      <xdr:spPr>
        <a:xfrm>
          <a:off x="9372111" y="9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168745</xdr:rowOff>
    </xdr:from>
    <xdr:to>
      <xdr:col>46</xdr:col>
      <xdr:colOff>38100</xdr:colOff>
      <xdr:row>55</xdr:row>
      <xdr:rowOff>98895</xdr:rowOff>
    </xdr:to>
    <xdr:sp macro="" textlink="">
      <xdr:nvSpPr>
        <xdr:cNvPr id="374" name="楕円 373"/>
        <xdr:cNvSpPr/>
      </xdr:nvSpPr>
      <xdr:spPr>
        <a:xfrm>
          <a:off x="8699500" y="94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115422</xdr:rowOff>
    </xdr:from>
    <xdr:ext cx="534377" cy="259045"/>
    <xdr:sp macro="" textlink="">
      <xdr:nvSpPr>
        <xdr:cNvPr id="375" name="テキスト ボックス 374"/>
        <xdr:cNvSpPr txBox="1"/>
      </xdr:nvSpPr>
      <xdr:spPr>
        <a:xfrm>
          <a:off x="8483111" y="92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125108</xdr:rowOff>
    </xdr:from>
    <xdr:to>
      <xdr:col>41</xdr:col>
      <xdr:colOff>101600</xdr:colOff>
      <xdr:row>55</xdr:row>
      <xdr:rowOff>55258</xdr:rowOff>
    </xdr:to>
    <xdr:sp macro="" textlink="">
      <xdr:nvSpPr>
        <xdr:cNvPr id="376" name="楕円 375"/>
        <xdr:cNvSpPr/>
      </xdr:nvSpPr>
      <xdr:spPr>
        <a:xfrm>
          <a:off x="7810500" y="93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71785</xdr:rowOff>
    </xdr:from>
    <xdr:ext cx="534377" cy="259045"/>
    <xdr:sp macro="" textlink="">
      <xdr:nvSpPr>
        <xdr:cNvPr id="377" name="テキスト ボックス 376"/>
        <xdr:cNvSpPr txBox="1"/>
      </xdr:nvSpPr>
      <xdr:spPr>
        <a:xfrm>
          <a:off x="7594111" y="91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139256</xdr:rowOff>
    </xdr:from>
    <xdr:to>
      <xdr:col>36</xdr:col>
      <xdr:colOff>165100</xdr:colOff>
      <xdr:row>55</xdr:row>
      <xdr:rowOff>69406</xdr:rowOff>
    </xdr:to>
    <xdr:sp macro="" textlink="">
      <xdr:nvSpPr>
        <xdr:cNvPr id="378" name="楕円 377"/>
        <xdr:cNvSpPr/>
      </xdr:nvSpPr>
      <xdr:spPr>
        <a:xfrm>
          <a:off x="6921500" y="939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85933</xdr:rowOff>
    </xdr:from>
    <xdr:ext cx="534377" cy="259045"/>
    <xdr:sp macro="" textlink="">
      <xdr:nvSpPr>
        <xdr:cNvPr id="379" name="テキスト ボックス 378"/>
        <xdr:cNvSpPr txBox="1"/>
      </xdr:nvSpPr>
      <xdr:spPr>
        <a:xfrm>
          <a:off x="6705111" y="91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21934</xdr:rowOff>
    </xdr:from>
    <xdr:to>
      <xdr:col>55</xdr:col>
      <xdr:colOff>0</xdr:colOff>
      <xdr:row>78</xdr:row>
      <xdr:rowOff>51324</xdr:rowOff>
    </xdr:to>
    <xdr:cxnSp macro="">
      <xdr:nvCxnSpPr>
        <xdr:cNvPr id="408" name="直線コネクタ 407"/>
        <xdr:cNvCxnSpPr/>
      </xdr:nvCxnSpPr>
      <xdr:spPr>
        <a:xfrm flipV="1">
          <a:off x="9639300" y="13395034"/>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45425</xdr:rowOff>
    </xdr:from>
    <xdr:to>
      <xdr:col>50</xdr:col>
      <xdr:colOff>114300</xdr:colOff>
      <xdr:row>78</xdr:row>
      <xdr:rowOff>51324</xdr:rowOff>
    </xdr:to>
    <xdr:cxnSp macro="">
      <xdr:nvCxnSpPr>
        <xdr:cNvPr id="411" name="直線コネクタ 410"/>
        <xdr:cNvCxnSpPr/>
      </xdr:nvCxnSpPr>
      <xdr:spPr>
        <a:xfrm>
          <a:off x="8750300" y="13418525"/>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41661</xdr:rowOff>
    </xdr:from>
    <xdr:to>
      <xdr:col>45</xdr:col>
      <xdr:colOff>177800</xdr:colOff>
      <xdr:row>78</xdr:row>
      <xdr:rowOff>45425</xdr:rowOff>
    </xdr:to>
    <xdr:cxnSp macro="">
      <xdr:nvCxnSpPr>
        <xdr:cNvPr id="414" name="直線コネクタ 413"/>
        <xdr:cNvCxnSpPr/>
      </xdr:nvCxnSpPr>
      <xdr:spPr>
        <a:xfrm>
          <a:off x="7861300" y="13414761"/>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41661</xdr:rowOff>
    </xdr:from>
    <xdr:to>
      <xdr:col>41</xdr:col>
      <xdr:colOff>50800</xdr:colOff>
      <xdr:row>78</xdr:row>
      <xdr:rowOff>106514</xdr:rowOff>
    </xdr:to>
    <xdr:cxnSp macro="">
      <xdr:nvCxnSpPr>
        <xdr:cNvPr id="417" name="直線コネクタ 416"/>
        <xdr:cNvCxnSpPr/>
      </xdr:nvCxnSpPr>
      <xdr:spPr>
        <a:xfrm flipV="1">
          <a:off x="6972300" y="13414761"/>
          <a:ext cx="889000" cy="6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142584</xdr:rowOff>
    </xdr:from>
    <xdr:to>
      <xdr:col>55</xdr:col>
      <xdr:colOff>50800</xdr:colOff>
      <xdr:row>78</xdr:row>
      <xdr:rowOff>72734</xdr:rowOff>
    </xdr:to>
    <xdr:sp macro="" textlink="">
      <xdr:nvSpPr>
        <xdr:cNvPr id="427" name="楕円 426"/>
        <xdr:cNvSpPr/>
      </xdr:nvSpPr>
      <xdr:spPr>
        <a:xfrm>
          <a:off x="10426700" y="133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165461</xdr:rowOff>
    </xdr:from>
    <xdr:ext cx="534377" cy="259045"/>
    <xdr:sp macro="" textlink="">
      <xdr:nvSpPr>
        <xdr:cNvPr id="428" name="商工費該当値テキスト"/>
        <xdr:cNvSpPr txBox="1"/>
      </xdr:nvSpPr>
      <xdr:spPr>
        <a:xfrm>
          <a:off x="10528300" y="131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524</xdr:rowOff>
    </xdr:from>
    <xdr:to>
      <xdr:col>50</xdr:col>
      <xdr:colOff>165100</xdr:colOff>
      <xdr:row>78</xdr:row>
      <xdr:rowOff>102124</xdr:rowOff>
    </xdr:to>
    <xdr:sp macro="" textlink="">
      <xdr:nvSpPr>
        <xdr:cNvPr id="429" name="楕円 428"/>
        <xdr:cNvSpPr/>
      </xdr:nvSpPr>
      <xdr:spPr>
        <a:xfrm>
          <a:off x="9588500" y="133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118651</xdr:rowOff>
    </xdr:from>
    <xdr:ext cx="534377" cy="259045"/>
    <xdr:sp macro="" textlink="">
      <xdr:nvSpPr>
        <xdr:cNvPr id="430" name="テキスト ボックス 429"/>
        <xdr:cNvSpPr txBox="1"/>
      </xdr:nvSpPr>
      <xdr:spPr>
        <a:xfrm>
          <a:off x="9372111" y="1314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166075</xdr:rowOff>
    </xdr:from>
    <xdr:to>
      <xdr:col>46</xdr:col>
      <xdr:colOff>38100</xdr:colOff>
      <xdr:row>78</xdr:row>
      <xdr:rowOff>96225</xdr:rowOff>
    </xdr:to>
    <xdr:sp macro="" textlink="">
      <xdr:nvSpPr>
        <xdr:cNvPr id="431" name="楕円 430"/>
        <xdr:cNvSpPr/>
      </xdr:nvSpPr>
      <xdr:spPr>
        <a:xfrm>
          <a:off x="8699500" y="133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112752</xdr:rowOff>
    </xdr:from>
    <xdr:ext cx="534377" cy="259045"/>
    <xdr:sp macro="" textlink="">
      <xdr:nvSpPr>
        <xdr:cNvPr id="432" name="テキスト ボックス 431"/>
        <xdr:cNvSpPr txBox="1"/>
      </xdr:nvSpPr>
      <xdr:spPr>
        <a:xfrm>
          <a:off x="8483111" y="131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162311</xdr:rowOff>
    </xdr:from>
    <xdr:to>
      <xdr:col>41</xdr:col>
      <xdr:colOff>101600</xdr:colOff>
      <xdr:row>78</xdr:row>
      <xdr:rowOff>92461</xdr:rowOff>
    </xdr:to>
    <xdr:sp macro="" textlink="">
      <xdr:nvSpPr>
        <xdr:cNvPr id="433" name="楕円 432"/>
        <xdr:cNvSpPr/>
      </xdr:nvSpPr>
      <xdr:spPr>
        <a:xfrm>
          <a:off x="7810500" y="1336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108988</xdr:rowOff>
    </xdr:from>
    <xdr:ext cx="534377" cy="259045"/>
    <xdr:sp macro="" textlink="">
      <xdr:nvSpPr>
        <xdr:cNvPr id="434" name="テキスト ボックス 433"/>
        <xdr:cNvSpPr txBox="1"/>
      </xdr:nvSpPr>
      <xdr:spPr>
        <a:xfrm>
          <a:off x="7594111" y="131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55714</xdr:rowOff>
    </xdr:from>
    <xdr:to>
      <xdr:col>36</xdr:col>
      <xdr:colOff>165100</xdr:colOff>
      <xdr:row>78</xdr:row>
      <xdr:rowOff>157314</xdr:rowOff>
    </xdr:to>
    <xdr:sp macro="" textlink="">
      <xdr:nvSpPr>
        <xdr:cNvPr id="435" name="楕円 434"/>
        <xdr:cNvSpPr/>
      </xdr:nvSpPr>
      <xdr:spPr>
        <a:xfrm>
          <a:off x="6921500" y="1342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148441</xdr:rowOff>
    </xdr:from>
    <xdr:ext cx="534377" cy="259045"/>
    <xdr:sp macro="" textlink="">
      <xdr:nvSpPr>
        <xdr:cNvPr id="436" name="テキスト ボックス 435"/>
        <xdr:cNvSpPr txBox="1"/>
      </xdr:nvSpPr>
      <xdr:spPr>
        <a:xfrm>
          <a:off x="6705111" y="135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90208</xdr:rowOff>
    </xdr:from>
    <xdr:to>
      <xdr:col>55</xdr:col>
      <xdr:colOff>0</xdr:colOff>
      <xdr:row>96</xdr:row>
      <xdr:rowOff>113922</xdr:rowOff>
    </xdr:to>
    <xdr:cxnSp macro="">
      <xdr:nvCxnSpPr>
        <xdr:cNvPr id="465" name="直線コネクタ 464"/>
        <xdr:cNvCxnSpPr/>
      </xdr:nvCxnSpPr>
      <xdr:spPr>
        <a:xfrm>
          <a:off x="9639300" y="16549408"/>
          <a:ext cx="838200" cy="2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90208</xdr:rowOff>
    </xdr:from>
    <xdr:to>
      <xdr:col>50</xdr:col>
      <xdr:colOff>114300</xdr:colOff>
      <xdr:row>96</xdr:row>
      <xdr:rowOff>130944</xdr:rowOff>
    </xdr:to>
    <xdr:cxnSp macro="">
      <xdr:nvCxnSpPr>
        <xdr:cNvPr id="468" name="直線コネクタ 467"/>
        <xdr:cNvCxnSpPr/>
      </xdr:nvCxnSpPr>
      <xdr:spPr>
        <a:xfrm flipV="1">
          <a:off x="8750300" y="16549408"/>
          <a:ext cx="889000" cy="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130944</xdr:rowOff>
    </xdr:from>
    <xdr:to>
      <xdr:col>45</xdr:col>
      <xdr:colOff>177800</xdr:colOff>
      <xdr:row>96</xdr:row>
      <xdr:rowOff>155663</xdr:rowOff>
    </xdr:to>
    <xdr:cxnSp macro="">
      <xdr:nvCxnSpPr>
        <xdr:cNvPr id="471" name="直線コネクタ 470"/>
        <xdr:cNvCxnSpPr/>
      </xdr:nvCxnSpPr>
      <xdr:spPr>
        <a:xfrm flipV="1">
          <a:off x="7861300" y="16590144"/>
          <a:ext cx="889000" cy="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149560</xdr:rowOff>
    </xdr:from>
    <xdr:to>
      <xdr:col>41</xdr:col>
      <xdr:colOff>50800</xdr:colOff>
      <xdr:row>96</xdr:row>
      <xdr:rowOff>155663</xdr:rowOff>
    </xdr:to>
    <xdr:cxnSp macro="">
      <xdr:nvCxnSpPr>
        <xdr:cNvPr id="474" name="直線コネクタ 473"/>
        <xdr:cNvCxnSpPr/>
      </xdr:nvCxnSpPr>
      <xdr:spPr>
        <a:xfrm>
          <a:off x="6972300" y="16608760"/>
          <a:ext cx="8890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63122</xdr:rowOff>
    </xdr:from>
    <xdr:to>
      <xdr:col>55</xdr:col>
      <xdr:colOff>50800</xdr:colOff>
      <xdr:row>96</xdr:row>
      <xdr:rowOff>164722</xdr:rowOff>
    </xdr:to>
    <xdr:sp macro="" textlink="">
      <xdr:nvSpPr>
        <xdr:cNvPr id="484" name="楕円 483"/>
        <xdr:cNvSpPr/>
      </xdr:nvSpPr>
      <xdr:spPr>
        <a:xfrm>
          <a:off x="10426700" y="165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85999</xdr:rowOff>
    </xdr:from>
    <xdr:ext cx="534377" cy="259045"/>
    <xdr:sp macro="" textlink="">
      <xdr:nvSpPr>
        <xdr:cNvPr id="485" name="土木費該当値テキスト"/>
        <xdr:cNvSpPr txBox="1"/>
      </xdr:nvSpPr>
      <xdr:spPr>
        <a:xfrm>
          <a:off x="10528300" y="1637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39408</xdr:rowOff>
    </xdr:from>
    <xdr:to>
      <xdr:col>50</xdr:col>
      <xdr:colOff>165100</xdr:colOff>
      <xdr:row>96</xdr:row>
      <xdr:rowOff>141008</xdr:rowOff>
    </xdr:to>
    <xdr:sp macro="" textlink="">
      <xdr:nvSpPr>
        <xdr:cNvPr id="486" name="楕円 485"/>
        <xdr:cNvSpPr/>
      </xdr:nvSpPr>
      <xdr:spPr>
        <a:xfrm>
          <a:off x="9588500" y="164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157535</xdr:rowOff>
    </xdr:from>
    <xdr:ext cx="534377" cy="259045"/>
    <xdr:sp macro="" textlink="">
      <xdr:nvSpPr>
        <xdr:cNvPr id="487" name="テキスト ボックス 486"/>
        <xdr:cNvSpPr txBox="1"/>
      </xdr:nvSpPr>
      <xdr:spPr>
        <a:xfrm>
          <a:off x="9372111" y="1627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80144</xdr:rowOff>
    </xdr:from>
    <xdr:to>
      <xdr:col>46</xdr:col>
      <xdr:colOff>38100</xdr:colOff>
      <xdr:row>97</xdr:row>
      <xdr:rowOff>10294</xdr:rowOff>
    </xdr:to>
    <xdr:sp macro="" textlink="">
      <xdr:nvSpPr>
        <xdr:cNvPr id="488" name="楕円 487"/>
        <xdr:cNvSpPr/>
      </xdr:nvSpPr>
      <xdr:spPr>
        <a:xfrm>
          <a:off x="8699500" y="165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26821</xdr:rowOff>
    </xdr:from>
    <xdr:ext cx="534377" cy="259045"/>
    <xdr:sp macro="" textlink="">
      <xdr:nvSpPr>
        <xdr:cNvPr id="489" name="テキスト ボックス 488"/>
        <xdr:cNvSpPr txBox="1"/>
      </xdr:nvSpPr>
      <xdr:spPr>
        <a:xfrm>
          <a:off x="8483111" y="163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104863</xdr:rowOff>
    </xdr:from>
    <xdr:to>
      <xdr:col>41</xdr:col>
      <xdr:colOff>101600</xdr:colOff>
      <xdr:row>97</xdr:row>
      <xdr:rowOff>35013</xdr:rowOff>
    </xdr:to>
    <xdr:sp macro="" textlink="">
      <xdr:nvSpPr>
        <xdr:cNvPr id="490" name="楕円 489"/>
        <xdr:cNvSpPr/>
      </xdr:nvSpPr>
      <xdr:spPr>
        <a:xfrm>
          <a:off x="7810500" y="165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51540</xdr:rowOff>
    </xdr:from>
    <xdr:ext cx="534377" cy="259045"/>
    <xdr:sp macro="" textlink="">
      <xdr:nvSpPr>
        <xdr:cNvPr id="491" name="テキスト ボックス 490"/>
        <xdr:cNvSpPr txBox="1"/>
      </xdr:nvSpPr>
      <xdr:spPr>
        <a:xfrm>
          <a:off x="7594111" y="1633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98760</xdr:rowOff>
    </xdr:from>
    <xdr:to>
      <xdr:col>36</xdr:col>
      <xdr:colOff>165100</xdr:colOff>
      <xdr:row>97</xdr:row>
      <xdr:rowOff>28910</xdr:rowOff>
    </xdr:to>
    <xdr:sp macro="" textlink="">
      <xdr:nvSpPr>
        <xdr:cNvPr id="492" name="楕円 491"/>
        <xdr:cNvSpPr/>
      </xdr:nvSpPr>
      <xdr:spPr>
        <a:xfrm>
          <a:off x="6921500" y="165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20037</xdr:rowOff>
    </xdr:from>
    <xdr:ext cx="534377" cy="259045"/>
    <xdr:sp macro="" textlink="">
      <xdr:nvSpPr>
        <xdr:cNvPr id="493" name="テキスト ボックス 492"/>
        <xdr:cNvSpPr txBox="1"/>
      </xdr:nvSpPr>
      <xdr:spPr>
        <a:xfrm>
          <a:off x="6705111" y="1665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23952</xdr:rowOff>
    </xdr:from>
    <xdr:to>
      <xdr:col>85</xdr:col>
      <xdr:colOff>127000</xdr:colOff>
      <xdr:row>36</xdr:row>
      <xdr:rowOff>81807</xdr:rowOff>
    </xdr:to>
    <xdr:cxnSp macro="">
      <xdr:nvCxnSpPr>
        <xdr:cNvPr id="522" name="直線コネクタ 521"/>
        <xdr:cNvCxnSpPr/>
      </xdr:nvCxnSpPr>
      <xdr:spPr>
        <a:xfrm flipV="1">
          <a:off x="15481300" y="6196152"/>
          <a:ext cx="838200" cy="5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81807</xdr:rowOff>
    </xdr:from>
    <xdr:to>
      <xdr:col>81</xdr:col>
      <xdr:colOff>50800</xdr:colOff>
      <xdr:row>36</xdr:row>
      <xdr:rowOff>86513</xdr:rowOff>
    </xdr:to>
    <xdr:cxnSp macro="">
      <xdr:nvCxnSpPr>
        <xdr:cNvPr id="525" name="直線コネクタ 524"/>
        <xdr:cNvCxnSpPr/>
      </xdr:nvCxnSpPr>
      <xdr:spPr>
        <a:xfrm flipV="1">
          <a:off x="14592300" y="6254007"/>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141967</xdr:rowOff>
    </xdr:from>
    <xdr:to>
      <xdr:col>76</xdr:col>
      <xdr:colOff>114300</xdr:colOff>
      <xdr:row>36</xdr:row>
      <xdr:rowOff>86513</xdr:rowOff>
    </xdr:to>
    <xdr:cxnSp macro="">
      <xdr:nvCxnSpPr>
        <xdr:cNvPr id="528" name="直線コネクタ 527"/>
        <xdr:cNvCxnSpPr/>
      </xdr:nvCxnSpPr>
      <xdr:spPr>
        <a:xfrm>
          <a:off x="13703300" y="6142717"/>
          <a:ext cx="889000" cy="1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126155</xdr:rowOff>
    </xdr:from>
    <xdr:to>
      <xdr:col>71</xdr:col>
      <xdr:colOff>177800</xdr:colOff>
      <xdr:row>35</xdr:row>
      <xdr:rowOff>141967</xdr:rowOff>
    </xdr:to>
    <xdr:cxnSp macro="">
      <xdr:nvCxnSpPr>
        <xdr:cNvPr id="531" name="直線コネクタ 530"/>
        <xdr:cNvCxnSpPr/>
      </xdr:nvCxnSpPr>
      <xdr:spPr>
        <a:xfrm>
          <a:off x="12814300" y="5269655"/>
          <a:ext cx="889000" cy="87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144602</xdr:rowOff>
    </xdr:from>
    <xdr:to>
      <xdr:col>85</xdr:col>
      <xdr:colOff>177800</xdr:colOff>
      <xdr:row>36</xdr:row>
      <xdr:rowOff>74752</xdr:rowOff>
    </xdr:to>
    <xdr:sp macro="" textlink="">
      <xdr:nvSpPr>
        <xdr:cNvPr id="541" name="楕円 540"/>
        <xdr:cNvSpPr/>
      </xdr:nvSpPr>
      <xdr:spPr>
        <a:xfrm>
          <a:off x="16268700" y="61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167479</xdr:rowOff>
    </xdr:from>
    <xdr:ext cx="534377" cy="259045"/>
    <xdr:sp macro="" textlink="">
      <xdr:nvSpPr>
        <xdr:cNvPr id="542" name="消防費該当値テキスト"/>
        <xdr:cNvSpPr txBox="1"/>
      </xdr:nvSpPr>
      <xdr:spPr>
        <a:xfrm>
          <a:off x="16370300" y="599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31007</xdr:rowOff>
    </xdr:from>
    <xdr:to>
      <xdr:col>81</xdr:col>
      <xdr:colOff>101600</xdr:colOff>
      <xdr:row>36</xdr:row>
      <xdr:rowOff>132607</xdr:rowOff>
    </xdr:to>
    <xdr:sp macro="" textlink="">
      <xdr:nvSpPr>
        <xdr:cNvPr id="543" name="楕円 542"/>
        <xdr:cNvSpPr/>
      </xdr:nvSpPr>
      <xdr:spPr>
        <a:xfrm>
          <a:off x="15430500" y="62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149134</xdr:rowOff>
    </xdr:from>
    <xdr:ext cx="534377" cy="259045"/>
    <xdr:sp macro="" textlink="">
      <xdr:nvSpPr>
        <xdr:cNvPr id="544" name="テキスト ボックス 543"/>
        <xdr:cNvSpPr txBox="1"/>
      </xdr:nvSpPr>
      <xdr:spPr>
        <a:xfrm>
          <a:off x="15214111" y="59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35713</xdr:rowOff>
    </xdr:from>
    <xdr:to>
      <xdr:col>76</xdr:col>
      <xdr:colOff>165100</xdr:colOff>
      <xdr:row>36</xdr:row>
      <xdr:rowOff>137313</xdr:rowOff>
    </xdr:to>
    <xdr:sp macro="" textlink="">
      <xdr:nvSpPr>
        <xdr:cNvPr id="545" name="楕円 544"/>
        <xdr:cNvSpPr/>
      </xdr:nvSpPr>
      <xdr:spPr>
        <a:xfrm>
          <a:off x="14541500" y="62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153840</xdr:rowOff>
    </xdr:from>
    <xdr:ext cx="534377" cy="259045"/>
    <xdr:sp macro="" textlink="">
      <xdr:nvSpPr>
        <xdr:cNvPr id="546" name="テキスト ボックス 545"/>
        <xdr:cNvSpPr txBox="1"/>
      </xdr:nvSpPr>
      <xdr:spPr>
        <a:xfrm>
          <a:off x="14325111" y="59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91167</xdr:rowOff>
    </xdr:from>
    <xdr:to>
      <xdr:col>72</xdr:col>
      <xdr:colOff>38100</xdr:colOff>
      <xdr:row>36</xdr:row>
      <xdr:rowOff>21317</xdr:rowOff>
    </xdr:to>
    <xdr:sp macro="" textlink="">
      <xdr:nvSpPr>
        <xdr:cNvPr id="547" name="楕円 546"/>
        <xdr:cNvSpPr/>
      </xdr:nvSpPr>
      <xdr:spPr>
        <a:xfrm>
          <a:off x="13652500" y="60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37844</xdr:rowOff>
    </xdr:from>
    <xdr:ext cx="534377" cy="259045"/>
    <xdr:sp macro="" textlink="">
      <xdr:nvSpPr>
        <xdr:cNvPr id="548" name="テキスト ボックス 547"/>
        <xdr:cNvSpPr txBox="1"/>
      </xdr:nvSpPr>
      <xdr:spPr>
        <a:xfrm>
          <a:off x="13436111" y="586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75355</xdr:rowOff>
    </xdr:from>
    <xdr:to>
      <xdr:col>67</xdr:col>
      <xdr:colOff>101600</xdr:colOff>
      <xdr:row>31</xdr:row>
      <xdr:rowOff>5505</xdr:rowOff>
    </xdr:to>
    <xdr:sp macro="" textlink="">
      <xdr:nvSpPr>
        <xdr:cNvPr id="549" name="楕円 548"/>
        <xdr:cNvSpPr/>
      </xdr:nvSpPr>
      <xdr:spPr>
        <a:xfrm>
          <a:off x="12763500" y="52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22032</xdr:rowOff>
    </xdr:from>
    <xdr:ext cx="534377" cy="259045"/>
    <xdr:sp macro="" textlink="">
      <xdr:nvSpPr>
        <xdr:cNvPr id="550" name="テキスト ボックス 549"/>
        <xdr:cNvSpPr txBox="1"/>
      </xdr:nvSpPr>
      <xdr:spPr>
        <a:xfrm>
          <a:off x="12547111" y="499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29462</xdr:rowOff>
    </xdr:from>
    <xdr:to>
      <xdr:col>85</xdr:col>
      <xdr:colOff>127000</xdr:colOff>
      <xdr:row>56</xdr:row>
      <xdr:rowOff>126602</xdr:rowOff>
    </xdr:to>
    <xdr:cxnSp macro="">
      <xdr:nvCxnSpPr>
        <xdr:cNvPr id="579" name="直線コネクタ 578"/>
        <xdr:cNvCxnSpPr/>
      </xdr:nvCxnSpPr>
      <xdr:spPr>
        <a:xfrm>
          <a:off x="15481300" y="9630662"/>
          <a:ext cx="838200" cy="9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29462</xdr:rowOff>
    </xdr:from>
    <xdr:to>
      <xdr:col>81</xdr:col>
      <xdr:colOff>50800</xdr:colOff>
      <xdr:row>56</xdr:row>
      <xdr:rowOff>76751</xdr:rowOff>
    </xdr:to>
    <xdr:cxnSp macro="">
      <xdr:nvCxnSpPr>
        <xdr:cNvPr id="582" name="直線コネクタ 581"/>
        <xdr:cNvCxnSpPr/>
      </xdr:nvCxnSpPr>
      <xdr:spPr>
        <a:xfrm flipV="1">
          <a:off x="14592300" y="9630662"/>
          <a:ext cx="889000" cy="4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38316</xdr:rowOff>
    </xdr:from>
    <xdr:to>
      <xdr:col>76</xdr:col>
      <xdr:colOff>114300</xdr:colOff>
      <xdr:row>56</xdr:row>
      <xdr:rowOff>76751</xdr:rowOff>
    </xdr:to>
    <xdr:cxnSp macro="">
      <xdr:nvCxnSpPr>
        <xdr:cNvPr id="585" name="直線コネクタ 584"/>
        <xdr:cNvCxnSpPr/>
      </xdr:nvCxnSpPr>
      <xdr:spPr>
        <a:xfrm>
          <a:off x="13703300" y="9468066"/>
          <a:ext cx="889000" cy="20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38316</xdr:rowOff>
    </xdr:from>
    <xdr:to>
      <xdr:col>71</xdr:col>
      <xdr:colOff>177800</xdr:colOff>
      <xdr:row>55</xdr:row>
      <xdr:rowOff>60924</xdr:rowOff>
    </xdr:to>
    <xdr:cxnSp macro="">
      <xdr:nvCxnSpPr>
        <xdr:cNvPr id="588" name="直線コネクタ 587"/>
        <xdr:cNvCxnSpPr/>
      </xdr:nvCxnSpPr>
      <xdr:spPr>
        <a:xfrm flipV="1">
          <a:off x="12814300" y="9468066"/>
          <a:ext cx="889000" cy="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75802</xdr:rowOff>
    </xdr:from>
    <xdr:to>
      <xdr:col>85</xdr:col>
      <xdr:colOff>177800</xdr:colOff>
      <xdr:row>57</xdr:row>
      <xdr:rowOff>5952</xdr:rowOff>
    </xdr:to>
    <xdr:sp macro="" textlink="">
      <xdr:nvSpPr>
        <xdr:cNvPr id="598" name="楕円 597"/>
        <xdr:cNvSpPr/>
      </xdr:nvSpPr>
      <xdr:spPr>
        <a:xfrm>
          <a:off x="16268700" y="96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54229</xdr:rowOff>
    </xdr:from>
    <xdr:ext cx="534377" cy="259045"/>
    <xdr:sp macro="" textlink="">
      <xdr:nvSpPr>
        <xdr:cNvPr id="599" name="教育費該当値テキスト"/>
        <xdr:cNvSpPr txBox="1"/>
      </xdr:nvSpPr>
      <xdr:spPr>
        <a:xfrm>
          <a:off x="16370300" y="965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150112</xdr:rowOff>
    </xdr:from>
    <xdr:to>
      <xdr:col>81</xdr:col>
      <xdr:colOff>101600</xdr:colOff>
      <xdr:row>56</xdr:row>
      <xdr:rowOff>80262</xdr:rowOff>
    </xdr:to>
    <xdr:sp macro="" textlink="">
      <xdr:nvSpPr>
        <xdr:cNvPr id="600" name="楕円 599"/>
        <xdr:cNvSpPr/>
      </xdr:nvSpPr>
      <xdr:spPr>
        <a:xfrm>
          <a:off x="15430500" y="95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96789</xdr:rowOff>
    </xdr:from>
    <xdr:ext cx="534377" cy="259045"/>
    <xdr:sp macro="" textlink="">
      <xdr:nvSpPr>
        <xdr:cNvPr id="601" name="テキスト ボックス 600"/>
        <xdr:cNvSpPr txBox="1"/>
      </xdr:nvSpPr>
      <xdr:spPr>
        <a:xfrm>
          <a:off x="15214111" y="935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25951</xdr:rowOff>
    </xdr:from>
    <xdr:to>
      <xdr:col>76</xdr:col>
      <xdr:colOff>165100</xdr:colOff>
      <xdr:row>56</xdr:row>
      <xdr:rowOff>127551</xdr:rowOff>
    </xdr:to>
    <xdr:sp macro="" textlink="">
      <xdr:nvSpPr>
        <xdr:cNvPr id="602" name="楕円 601"/>
        <xdr:cNvSpPr/>
      </xdr:nvSpPr>
      <xdr:spPr>
        <a:xfrm>
          <a:off x="14541500" y="96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144078</xdr:rowOff>
    </xdr:from>
    <xdr:ext cx="534377" cy="259045"/>
    <xdr:sp macro="" textlink="">
      <xdr:nvSpPr>
        <xdr:cNvPr id="603" name="テキスト ボックス 602"/>
        <xdr:cNvSpPr txBox="1"/>
      </xdr:nvSpPr>
      <xdr:spPr>
        <a:xfrm>
          <a:off x="14325111" y="94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158966</xdr:rowOff>
    </xdr:from>
    <xdr:to>
      <xdr:col>72</xdr:col>
      <xdr:colOff>38100</xdr:colOff>
      <xdr:row>55</xdr:row>
      <xdr:rowOff>89116</xdr:rowOff>
    </xdr:to>
    <xdr:sp macro="" textlink="">
      <xdr:nvSpPr>
        <xdr:cNvPr id="604" name="楕円 603"/>
        <xdr:cNvSpPr/>
      </xdr:nvSpPr>
      <xdr:spPr>
        <a:xfrm>
          <a:off x="13652500" y="9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105643</xdr:rowOff>
    </xdr:from>
    <xdr:ext cx="534377" cy="259045"/>
    <xdr:sp macro="" textlink="">
      <xdr:nvSpPr>
        <xdr:cNvPr id="605" name="テキスト ボックス 604"/>
        <xdr:cNvSpPr txBox="1"/>
      </xdr:nvSpPr>
      <xdr:spPr>
        <a:xfrm>
          <a:off x="13436111" y="91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10124</xdr:rowOff>
    </xdr:from>
    <xdr:to>
      <xdr:col>67</xdr:col>
      <xdr:colOff>101600</xdr:colOff>
      <xdr:row>55</xdr:row>
      <xdr:rowOff>111724</xdr:rowOff>
    </xdr:to>
    <xdr:sp macro="" textlink="">
      <xdr:nvSpPr>
        <xdr:cNvPr id="606" name="楕円 605"/>
        <xdr:cNvSpPr/>
      </xdr:nvSpPr>
      <xdr:spPr>
        <a:xfrm>
          <a:off x="12763500" y="943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128251</xdr:rowOff>
    </xdr:from>
    <xdr:ext cx="534377" cy="259045"/>
    <xdr:sp macro="" textlink="">
      <xdr:nvSpPr>
        <xdr:cNvPr id="607" name="テキスト ボックス 606"/>
        <xdr:cNvSpPr txBox="1"/>
      </xdr:nvSpPr>
      <xdr:spPr>
        <a:xfrm>
          <a:off x="12547111" y="921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46850</xdr:rowOff>
    </xdr:from>
    <xdr:to>
      <xdr:col>85</xdr:col>
      <xdr:colOff>127000</xdr:colOff>
      <xdr:row>78</xdr:row>
      <xdr:rowOff>107378</xdr:rowOff>
    </xdr:to>
    <xdr:cxnSp macro="">
      <xdr:nvCxnSpPr>
        <xdr:cNvPr id="636" name="直線コネクタ 635"/>
        <xdr:cNvCxnSpPr/>
      </xdr:nvCxnSpPr>
      <xdr:spPr>
        <a:xfrm>
          <a:off x="15481300" y="13419950"/>
          <a:ext cx="838200" cy="6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46850</xdr:rowOff>
    </xdr:from>
    <xdr:to>
      <xdr:col>81</xdr:col>
      <xdr:colOff>50800</xdr:colOff>
      <xdr:row>78</xdr:row>
      <xdr:rowOff>108331</xdr:rowOff>
    </xdr:to>
    <xdr:cxnSp macro="">
      <xdr:nvCxnSpPr>
        <xdr:cNvPr id="639" name="直線コネクタ 638"/>
        <xdr:cNvCxnSpPr/>
      </xdr:nvCxnSpPr>
      <xdr:spPr>
        <a:xfrm flipV="1">
          <a:off x="14592300" y="13419950"/>
          <a:ext cx="889000" cy="6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59170</xdr:rowOff>
    </xdr:from>
    <xdr:to>
      <xdr:col>76</xdr:col>
      <xdr:colOff>114300</xdr:colOff>
      <xdr:row>78</xdr:row>
      <xdr:rowOff>108331</xdr:rowOff>
    </xdr:to>
    <xdr:cxnSp macro="">
      <xdr:nvCxnSpPr>
        <xdr:cNvPr id="642" name="直線コネクタ 641"/>
        <xdr:cNvCxnSpPr/>
      </xdr:nvCxnSpPr>
      <xdr:spPr>
        <a:xfrm>
          <a:off x="13703300" y="13432270"/>
          <a:ext cx="889000" cy="4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57899</xdr:rowOff>
    </xdr:from>
    <xdr:to>
      <xdr:col>71</xdr:col>
      <xdr:colOff>177800</xdr:colOff>
      <xdr:row>78</xdr:row>
      <xdr:rowOff>59170</xdr:rowOff>
    </xdr:to>
    <xdr:cxnSp macro="">
      <xdr:nvCxnSpPr>
        <xdr:cNvPr id="645" name="直線コネクタ 644"/>
        <xdr:cNvCxnSpPr/>
      </xdr:nvCxnSpPr>
      <xdr:spPr>
        <a:xfrm>
          <a:off x="12814300" y="13259549"/>
          <a:ext cx="889000" cy="17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56578</xdr:rowOff>
    </xdr:from>
    <xdr:to>
      <xdr:col>85</xdr:col>
      <xdr:colOff>177800</xdr:colOff>
      <xdr:row>78</xdr:row>
      <xdr:rowOff>158178</xdr:rowOff>
    </xdr:to>
    <xdr:sp macro="" textlink="">
      <xdr:nvSpPr>
        <xdr:cNvPr id="655" name="楕円 654"/>
        <xdr:cNvSpPr/>
      </xdr:nvSpPr>
      <xdr:spPr>
        <a:xfrm>
          <a:off x="16268700" y="134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27830</xdr:rowOff>
    </xdr:from>
    <xdr:ext cx="469744" cy="259045"/>
    <xdr:sp macro="" textlink="">
      <xdr:nvSpPr>
        <xdr:cNvPr id="656" name="災害復旧費該当値テキスト"/>
        <xdr:cNvSpPr txBox="1"/>
      </xdr:nvSpPr>
      <xdr:spPr>
        <a:xfrm>
          <a:off x="16370300" y="1340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167500</xdr:rowOff>
    </xdr:from>
    <xdr:to>
      <xdr:col>81</xdr:col>
      <xdr:colOff>101600</xdr:colOff>
      <xdr:row>78</xdr:row>
      <xdr:rowOff>97650</xdr:rowOff>
    </xdr:to>
    <xdr:sp macro="" textlink="">
      <xdr:nvSpPr>
        <xdr:cNvPr id="657" name="楕円 656"/>
        <xdr:cNvSpPr/>
      </xdr:nvSpPr>
      <xdr:spPr>
        <a:xfrm>
          <a:off x="15430500" y="133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114177</xdr:rowOff>
    </xdr:from>
    <xdr:ext cx="534377" cy="259045"/>
    <xdr:sp macro="" textlink="">
      <xdr:nvSpPr>
        <xdr:cNvPr id="658" name="テキスト ボックス 657"/>
        <xdr:cNvSpPr txBox="1"/>
      </xdr:nvSpPr>
      <xdr:spPr>
        <a:xfrm>
          <a:off x="15214111" y="131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57531</xdr:rowOff>
    </xdr:from>
    <xdr:to>
      <xdr:col>76</xdr:col>
      <xdr:colOff>165100</xdr:colOff>
      <xdr:row>78</xdr:row>
      <xdr:rowOff>159131</xdr:rowOff>
    </xdr:to>
    <xdr:sp macro="" textlink="">
      <xdr:nvSpPr>
        <xdr:cNvPr id="659" name="楕円 658"/>
        <xdr:cNvSpPr/>
      </xdr:nvSpPr>
      <xdr:spPr>
        <a:xfrm>
          <a:off x="14541500" y="134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4208</xdr:rowOff>
    </xdr:from>
    <xdr:ext cx="469744" cy="259045"/>
    <xdr:sp macro="" textlink="">
      <xdr:nvSpPr>
        <xdr:cNvPr id="660" name="テキスト ボックス 659"/>
        <xdr:cNvSpPr txBox="1"/>
      </xdr:nvSpPr>
      <xdr:spPr>
        <a:xfrm>
          <a:off x="14357428" y="1320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8370</xdr:rowOff>
    </xdr:from>
    <xdr:to>
      <xdr:col>72</xdr:col>
      <xdr:colOff>38100</xdr:colOff>
      <xdr:row>78</xdr:row>
      <xdr:rowOff>109970</xdr:rowOff>
    </xdr:to>
    <xdr:sp macro="" textlink="">
      <xdr:nvSpPr>
        <xdr:cNvPr id="661" name="楕円 660"/>
        <xdr:cNvSpPr/>
      </xdr:nvSpPr>
      <xdr:spPr>
        <a:xfrm>
          <a:off x="13652500" y="133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126497</xdr:rowOff>
    </xdr:from>
    <xdr:ext cx="534377" cy="259045"/>
    <xdr:sp macro="" textlink="">
      <xdr:nvSpPr>
        <xdr:cNvPr id="662" name="テキスト ボックス 661"/>
        <xdr:cNvSpPr txBox="1"/>
      </xdr:nvSpPr>
      <xdr:spPr>
        <a:xfrm>
          <a:off x="13436111" y="13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7099</xdr:rowOff>
    </xdr:from>
    <xdr:to>
      <xdr:col>67</xdr:col>
      <xdr:colOff>101600</xdr:colOff>
      <xdr:row>77</xdr:row>
      <xdr:rowOff>108699</xdr:rowOff>
    </xdr:to>
    <xdr:sp macro="" textlink="">
      <xdr:nvSpPr>
        <xdr:cNvPr id="663" name="楕円 662"/>
        <xdr:cNvSpPr/>
      </xdr:nvSpPr>
      <xdr:spPr>
        <a:xfrm>
          <a:off x="12763500" y="132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125226</xdr:rowOff>
    </xdr:from>
    <xdr:ext cx="534377" cy="259045"/>
    <xdr:sp macro="" textlink="">
      <xdr:nvSpPr>
        <xdr:cNvPr id="664" name="テキスト ボックス 663"/>
        <xdr:cNvSpPr txBox="1"/>
      </xdr:nvSpPr>
      <xdr:spPr>
        <a:xfrm>
          <a:off x="12547111" y="129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80950</xdr:rowOff>
    </xdr:from>
    <xdr:to>
      <xdr:col>85</xdr:col>
      <xdr:colOff>127000</xdr:colOff>
      <xdr:row>96</xdr:row>
      <xdr:rowOff>106815</xdr:rowOff>
    </xdr:to>
    <xdr:cxnSp macro="">
      <xdr:nvCxnSpPr>
        <xdr:cNvPr id="693" name="直線コネクタ 692"/>
        <xdr:cNvCxnSpPr/>
      </xdr:nvCxnSpPr>
      <xdr:spPr>
        <a:xfrm flipV="1">
          <a:off x="15481300" y="16540150"/>
          <a:ext cx="8382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90280</xdr:rowOff>
    </xdr:from>
    <xdr:to>
      <xdr:col>81</xdr:col>
      <xdr:colOff>50800</xdr:colOff>
      <xdr:row>96</xdr:row>
      <xdr:rowOff>106815</xdr:rowOff>
    </xdr:to>
    <xdr:cxnSp macro="">
      <xdr:nvCxnSpPr>
        <xdr:cNvPr id="696" name="直線コネクタ 695"/>
        <xdr:cNvCxnSpPr/>
      </xdr:nvCxnSpPr>
      <xdr:spPr>
        <a:xfrm>
          <a:off x="14592300" y="16549480"/>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90280</xdr:rowOff>
    </xdr:from>
    <xdr:to>
      <xdr:col>76</xdr:col>
      <xdr:colOff>114300</xdr:colOff>
      <xdr:row>96</xdr:row>
      <xdr:rowOff>109544</xdr:rowOff>
    </xdr:to>
    <xdr:cxnSp macro="">
      <xdr:nvCxnSpPr>
        <xdr:cNvPr id="699" name="直線コネクタ 698"/>
        <xdr:cNvCxnSpPr/>
      </xdr:nvCxnSpPr>
      <xdr:spPr>
        <a:xfrm flipV="1">
          <a:off x="13703300" y="16549480"/>
          <a:ext cx="8890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109544</xdr:rowOff>
    </xdr:from>
    <xdr:to>
      <xdr:col>71</xdr:col>
      <xdr:colOff>177800</xdr:colOff>
      <xdr:row>96</xdr:row>
      <xdr:rowOff>150048</xdr:rowOff>
    </xdr:to>
    <xdr:cxnSp macro="">
      <xdr:nvCxnSpPr>
        <xdr:cNvPr id="702" name="直線コネクタ 701"/>
        <xdr:cNvCxnSpPr/>
      </xdr:nvCxnSpPr>
      <xdr:spPr>
        <a:xfrm flipV="1">
          <a:off x="12814300" y="16568744"/>
          <a:ext cx="889000" cy="4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30150</xdr:rowOff>
    </xdr:from>
    <xdr:to>
      <xdr:col>85</xdr:col>
      <xdr:colOff>177800</xdr:colOff>
      <xdr:row>96</xdr:row>
      <xdr:rowOff>131750</xdr:rowOff>
    </xdr:to>
    <xdr:sp macro="" textlink="">
      <xdr:nvSpPr>
        <xdr:cNvPr id="712" name="楕円 711"/>
        <xdr:cNvSpPr/>
      </xdr:nvSpPr>
      <xdr:spPr>
        <a:xfrm>
          <a:off x="16268700" y="164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53027</xdr:rowOff>
    </xdr:from>
    <xdr:ext cx="599010" cy="259045"/>
    <xdr:sp macro="" textlink="">
      <xdr:nvSpPr>
        <xdr:cNvPr id="713" name="公債費該当値テキスト"/>
        <xdr:cNvSpPr txBox="1"/>
      </xdr:nvSpPr>
      <xdr:spPr>
        <a:xfrm>
          <a:off x="16370300" y="163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56015</xdr:rowOff>
    </xdr:from>
    <xdr:to>
      <xdr:col>81</xdr:col>
      <xdr:colOff>101600</xdr:colOff>
      <xdr:row>96</xdr:row>
      <xdr:rowOff>157615</xdr:rowOff>
    </xdr:to>
    <xdr:sp macro="" textlink="">
      <xdr:nvSpPr>
        <xdr:cNvPr id="714" name="楕円 713"/>
        <xdr:cNvSpPr/>
      </xdr:nvSpPr>
      <xdr:spPr>
        <a:xfrm>
          <a:off x="15430500" y="165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2692</xdr:rowOff>
    </xdr:from>
    <xdr:ext cx="599010" cy="259045"/>
    <xdr:sp macro="" textlink="">
      <xdr:nvSpPr>
        <xdr:cNvPr id="715" name="テキスト ボックス 714"/>
        <xdr:cNvSpPr txBox="1"/>
      </xdr:nvSpPr>
      <xdr:spPr>
        <a:xfrm>
          <a:off x="15181795" y="1629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39480</xdr:rowOff>
    </xdr:from>
    <xdr:to>
      <xdr:col>76</xdr:col>
      <xdr:colOff>165100</xdr:colOff>
      <xdr:row>96</xdr:row>
      <xdr:rowOff>141080</xdr:rowOff>
    </xdr:to>
    <xdr:sp macro="" textlink="">
      <xdr:nvSpPr>
        <xdr:cNvPr id="716" name="楕円 715"/>
        <xdr:cNvSpPr/>
      </xdr:nvSpPr>
      <xdr:spPr>
        <a:xfrm>
          <a:off x="14541500" y="1649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157607</xdr:rowOff>
    </xdr:from>
    <xdr:ext cx="599010" cy="259045"/>
    <xdr:sp macro="" textlink="">
      <xdr:nvSpPr>
        <xdr:cNvPr id="717" name="テキスト ボックス 716"/>
        <xdr:cNvSpPr txBox="1"/>
      </xdr:nvSpPr>
      <xdr:spPr>
        <a:xfrm>
          <a:off x="14292795" y="162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58744</xdr:rowOff>
    </xdr:from>
    <xdr:to>
      <xdr:col>72</xdr:col>
      <xdr:colOff>38100</xdr:colOff>
      <xdr:row>96</xdr:row>
      <xdr:rowOff>160344</xdr:rowOff>
    </xdr:to>
    <xdr:sp macro="" textlink="">
      <xdr:nvSpPr>
        <xdr:cNvPr id="718" name="楕円 717"/>
        <xdr:cNvSpPr/>
      </xdr:nvSpPr>
      <xdr:spPr>
        <a:xfrm>
          <a:off x="13652500" y="165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5421</xdr:rowOff>
    </xdr:from>
    <xdr:ext cx="599010" cy="259045"/>
    <xdr:sp macro="" textlink="">
      <xdr:nvSpPr>
        <xdr:cNvPr id="719" name="テキスト ボックス 718"/>
        <xdr:cNvSpPr txBox="1"/>
      </xdr:nvSpPr>
      <xdr:spPr>
        <a:xfrm>
          <a:off x="13403795" y="1629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99248</xdr:rowOff>
    </xdr:from>
    <xdr:to>
      <xdr:col>67</xdr:col>
      <xdr:colOff>101600</xdr:colOff>
      <xdr:row>97</xdr:row>
      <xdr:rowOff>29398</xdr:rowOff>
    </xdr:to>
    <xdr:sp macro="" textlink="">
      <xdr:nvSpPr>
        <xdr:cNvPr id="720" name="楕円 719"/>
        <xdr:cNvSpPr/>
      </xdr:nvSpPr>
      <xdr:spPr>
        <a:xfrm>
          <a:off x="12763500" y="165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45925</xdr:rowOff>
    </xdr:from>
    <xdr:ext cx="599010" cy="259045"/>
    <xdr:sp macro="" textlink="">
      <xdr:nvSpPr>
        <xdr:cNvPr id="721" name="テキスト ボックス 720"/>
        <xdr:cNvSpPr txBox="1"/>
      </xdr:nvSpPr>
      <xdr:spPr>
        <a:xfrm>
          <a:off x="12514795" y="1633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91204</xdr:rowOff>
    </xdr:from>
    <xdr:to>
      <xdr:col>116</xdr:col>
      <xdr:colOff>62864</xdr:colOff>
      <xdr:row>39</xdr:row>
      <xdr:rowOff>98878</xdr:rowOff>
    </xdr:to>
    <xdr:cxnSp macro="">
      <xdr:nvCxnSpPr>
        <xdr:cNvPr id="747" name="直線コネクタ 746"/>
        <xdr:cNvCxnSpPr/>
      </xdr:nvCxnSpPr>
      <xdr:spPr>
        <a:xfrm flipV="1">
          <a:off x="22159595" y="5577604"/>
          <a:ext cx="1269" cy="120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127216</xdr:rowOff>
    </xdr:from>
    <xdr:ext cx="249299" cy="259045"/>
    <xdr:sp macro="" textlink="">
      <xdr:nvSpPr>
        <xdr:cNvPr id="748" name="諸支出金最小値テキスト"/>
        <xdr:cNvSpPr txBox="1"/>
      </xdr:nvSpPr>
      <xdr:spPr>
        <a:xfrm>
          <a:off x="22212300" y="68137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37881</xdr:rowOff>
    </xdr:from>
    <xdr:ext cx="469744" cy="259045"/>
    <xdr:sp macro="" textlink="">
      <xdr:nvSpPr>
        <xdr:cNvPr id="750" name="諸支出金最大値テキスト"/>
        <xdr:cNvSpPr txBox="1"/>
      </xdr:nvSpPr>
      <xdr:spPr>
        <a:xfrm>
          <a:off x="22212300" y="535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91204</xdr:rowOff>
    </xdr:from>
    <xdr:to>
      <xdr:col>116</xdr:col>
      <xdr:colOff>152400</xdr:colOff>
      <xdr:row>32</xdr:row>
      <xdr:rowOff>91204</xdr:rowOff>
    </xdr:to>
    <xdr:cxnSp macro="">
      <xdr:nvCxnSpPr>
        <xdr:cNvPr id="751" name="直線コネクタ 750"/>
        <xdr:cNvCxnSpPr/>
      </xdr:nvCxnSpPr>
      <xdr:spPr>
        <a:xfrm>
          <a:off x="22072600" y="557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15276</xdr:rowOff>
    </xdr:from>
    <xdr:to>
      <xdr:col>116</xdr:col>
      <xdr:colOff>63500</xdr:colOff>
      <xdr:row>32</xdr:row>
      <xdr:rowOff>91204</xdr:rowOff>
    </xdr:to>
    <xdr:cxnSp macro="">
      <xdr:nvCxnSpPr>
        <xdr:cNvPr id="752" name="直線コネクタ 751"/>
        <xdr:cNvCxnSpPr/>
      </xdr:nvCxnSpPr>
      <xdr:spPr>
        <a:xfrm>
          <a:off x="21323300" y="5330226"/>
          <a:ext cx="838200" cy="24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216</xdr:rowOff>
    </xdr:from>
    <xdr:ext cx="378565" cy="259045"/>
    <xdr:sp macro="" textlink="">
      <xdr:nvSpPr>
        <xdr:cNvPr id="753" name="諸支出金平均値テキスト"/>
        <xdr:cNvSpPr txBox="1"/>
      </xdr:nvSpPr>
      <xdr:spPr>
        <a:xfrm>
          <a:off x="22212300" y="66867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21789</xdr:rowOff>
    </xdr:from>
    <xdr:to>
      <xdr:col>116</xdr:col>
      <xdr:colOff>114300</xdr:colOff>
      <xdr:row>39</xdr:row>
      <xdr:rowOff>123389</xdr:rowOff>
    </xdr:to>
    <xdr:sp macro="" textlink="">
      <xdr:nvSpPr>
        <xdr:cNvPr id="754" name="フローチャート: 判断 753"/>
        <xdr:cNvSpPr/>
      </xdr:nvSpPr>
      <xdr:spPr>
        <a:xfrm>
          <a:off x="22110700" y="670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15276</xdr:rowOff>
    </xdr:from>
    <xdr:to>
      <xdr:col>111</xdr:col>
      <xdr:colOff>177800</xdr:colOff>
      <xdr:row>39</xdr:row>
      <xdr:rowOff>72263</xdr:rowOff>
    </xdr:to>
    <xdr:cxnSp macro="">
      <xdr:nvCxnSpPr>
        <xdr:cNvPr id="755" name="直線コネクタ 754"/>
        <xdr:cNvCxnSpPr/>
      </xdr:nvCxnSpPr>
      <xdr:spPr>
        <a:xfrm flipV="1">
          <a:off x="20434300" y="5330226"/>
          <a:ext cx="889000" cy="14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154377</xdr:rowOff>
    </xdr:from>
    <xdr:to>
      <xdr:col>112</xdr:col>
      <xdr:colOff>38100</xdr:colOff>
      <xdr:row>39</xdr:row>
      <xdr:rowOff>84527</xdr:rowOff>
    </xdr:to>
    <xdr:sp macro="" textlink="">
      <xdr:nvSpPr>
        <xdr:cNvPr id="756" name="フローチャート: 判断 755"/>
        <xdr:cNvSpPr/>
      </xdr:nvSpPr>
      <xdr:spPr>
        <a:xfrm>
          <a:off x="21272500" y="666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75654</xdr:rowOff>
    </xdr:from>
    <xdr:ext cx="378565" cy="259045"/>
    <xdr:sp macro="" textlink="">
      <xdr:nvSpPr>
        <xdr:cNvPr id="757" name="テキスト ボックス 756"/>
        <xdr:cNvSpPr txBox="1"/>
      </xdr:nvSpPr>
      <xdr:spPr>
        <a:xfrm>
          <a:off x="21134017" y="676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23604</xdr:rowOff>
    </xdr:from>
    <xdr:to>
      <xdr:col>107</xdr:col>
      <xdr:colOff>50800</xdr:colOff>
      <xdr:row>39</xdr:row>
      <xdr:rowOff>72263</xdr:rowOff>
    </xdr:to>
    <xdr:cxnSp macro="">
      <xdr:nvCxnSpPr>
        <xdr:cNvPr id="758" name="直線コネクタ 757"/>
        <xdr:cNvCxnSpPr/>
      </xdr:nvCxnSpPr>
      <xdr:spPr>
        <a:xfrm>
          <a:off x="19545300" y="6710154"/>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27505</xdr:rowOff>
    </xdr:from>
    <xdr:to>
      <xdr:col>107</xdr:col>
      <xdr:colOff>101600</xdr:colOff>
      <xdr:row>39</xdr:row>
      <xdr:rowOff>129105</xdr:rowOff>
    </xdr:to>
    <xdr:sp macro="" textlink="">
      <xdr:nvSpPr>
        <xdr:cNvPr id="759" name="フローチャート: 判断 758"/>
        <xdr:cNvSpPr/>
      </xdr:nvSpPr>
      <xdr:spPr>
        <a:xfrm>
          <a:off x="20383500" y="67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120232</xdr:rowOff>
    </xdr:from>
    <xdr:ext cx="378565" cy="259045"/>
    <xdr:sp macro="" textlink="">
      <xdr:nvSpPr>
        <xdr:cNvPr id="760" name="テキスト ボックス 759"/>
        <xdr:cNvSpPr txBox="1"/>
      </xdr:nvSpPr>
      <xdr:spPr>
        <a:xfrm>
          <a:off x="20245017" y="680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2703</xdr:rowOff>
    </xdr:from>
    <xdr:to>
      <xdr:col>102</xdr:col>
      <xdr:colOff>114300</xdr:colOff>
      <xdr:row>39</xdr:row>
      <xdr:rowOff>23604</xdr:rowOff>
    </xdr:to>
    <xdr:cxnSp macro="">
      <xdr:nvCxnSpPr>
        <xdr:cNvPr id="761" name="直線コネクタ 760"/>
        <xdr:cNvCxnSpPr/>
      </xdr:nvCxnSpPr>
      <xdr:spPr>
        <a:xfrm>
          <a:off x="18656300" y="6689253"/>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24892</xdr:rowOff>
    </xdr:from>
    <xdr:to>
      <xdr:col>102</xdr:col>
      <xdr:colOff>165100</xdr:colOff>
      <xdr:row>39</xdr:row>
      <xdr:rowOff>126492</xdr:rowOff>
    </xdr:to>
    <xdr:sp macro="" textlink="">
      <xdr:nvSpPr>
        <xdr:cNvPr id="762" name="フローチャート: 判断 761"/>
        <xdr:cNvSpPr/>
      </xdr:nvSpPr>
      <xdr:spPr>
        <a:xfrm>
          <a:off x="19494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117619</xdr:rowOff>
    </xdr:from>
    <xdr:ext cx="378565" cy="259045"/>
    <xdr:sp macro="" textlink="">
      <xdr:nvSpPr>
        <xdr:cNvPr id="763" name="テキスト ボックス 762"/>
        <xdr:cNvSpPr txBox="1"/>
      </xdr:nvSpPr>
      <xdr:spPr>
        <a:xfrm>
          <a:off x="19356017" y="680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8563</xdr:rowOff>
    </xdr:from>
    <xdr:to>
      <xdr:col>98</xdr:col>
      <xdr:colOff>38100</xdr:colOff>
      <xdr:row>39</xdr:row>
      <xdr:rowOff>110163</xdr:rowOff>
    </xdr:to>
    <xdr:sp macro="" textlink="">
      <xdr:nvSpPr>
        <xdr:cNvPr id="764" name="フローチャート: 判断 763"/>
        <xdr:cNvSpPr/>
      </xdr:nvSpPr>
      <xdr:spPr>
        <a:xfrm>
          <a:off x="18605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101290</xdr:rowOff>
    </xdr:from>
    <xdr:ext cx="378565" cy="259045"/>
    <xdr:sp macro="" textlink="">
      <xdr:nvSpPr>
        <xdr:cNvPr id="765" name="テキスト ボックス 764"/>
        <xdr:cNvSpPr txBox="1"/>
      </xdr:nvSpPr>
      <xdr:spPr>
        <a:xfrm>
          <a:off x="18467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40404</xdr:rowOff>
    </xdr:from>
    <xdr:to>
      <xdr:col>116</xdr:col>
      <xdr:colOff>114300</xdr:colOff>
      <xdr:row>32</xdr:row>
      <xdr:rowOff>142004</xdr:rowOff>
    </xdr:to>
    <xdr:sp macro="" textlink="">
      <xdr:nvSpPr>
        <xdr:cNvPr id="771" name="楕円 770"/>
        <xdr:cNvSpPr/>
      </xdr:nvSpPr>
      <xdr:spPr>
        <a:xfrm>
          <a:off x="22110700" y="55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164881</xdr:rowOff>
    </xdr:from>
    <xdr:ext cx="469744" cy="259045"/>
    <xdr:sp macro="" textlink="">
      <xdr:nvSpPr>
        <xdr:cNvPr id="772" name="諸支出金該当値テキスト"/>
        <xdr:cNvSpPr txBox="1"/>
      </xdr:nvSpPr>
      <xdr:spPr>
        <a:xfrm>
          <a:off x="22212300" y="547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135926</xdr:rowOff>
    </xdr:from>
    <xdr:to>
      <xdr:col>112</xdr:col>
      <xdr:colOff>38100</xdr:colOff>
      <xdr:row>31</xdr:row>
      <xdr:rowOff>66076</xdr:rowOff>
    </xdr:to>
    <xdr:sp macro="" textlink="">
      <xdr:nvSpPr>
        <xdr:cNvPr id="773" name="楕円 772"/>
        <xdr:cNvSpPr/>
      </xdr:nvSpPr>
      <xdr:spPr>
        <a:xfrm>
          <a:off x="21272500" y="52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82603</xdr:rowOff>
    </xdr:from>
    <xdr:ext cx="469744" cy="259045"/>
    <xdr:sp macro="" textlink="">
      <xdr:nvSpPr>
        <xdr:cNvPr id="774" name="テキスト ボックス 773"/>
        <xdr:cNvSpPr txBox="1"/>
      </xdr:nvSpPr>
      <xdr:spPr>
        <a:xfrm>
          <a:off x="21088428" y="50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21463</xdr:rowOff>
    </xdr:from>
    <xdr:to>
      <xdr:col>107</xdr:col>
      <xdr:colOff>101600</xdr:colOff>
      <xdr:row>39</xdr:row>
      <xdr:rowOff>123063</xdr:rowOff>
    </xdr:to>
    <xdr:sp macro="" textlink="">
      <xdr:nvSpPr>
        <xdr:cNvPr id="775" name="楕円 774"/>
        <xdr:cNvSpPr/>
      </xdr:nvSpPr>
      <xdr:spPr>
        <a:xfrm>
          <a:off x="20383500" y="67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139590</xdr:rowOff>
    </xdr:from>
    <xdr:ext cx="378565" cy="259045"/>
    <xdr:sp macro="" textlink="">
      <xdr:nvSpPr>
        <xdr:cNvPr id="776" name="テキスト ボックス 775"/>
        <xdr:cNvSpPr txBox="1"/>
      </xdr:nvSpPr>
      <xdr:spPr>
        <a:xfrm>
          <a:off x="20245017" y="648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144254</xdr:rowOff>
    </xdr:from>
    <xdr:to>
      <xdr:col>102</xdr:col>
      <xdr:colOff>165100</xdr:colOff>
      <xdr:row>39</xdr:row>
      <xdr:rowOff>74404</xdr:rowOff>
    </xdr:to>
    <xdr:sp macro="" textlink="">
      <xdr:nvSpPr>
        <xdr:cNvPr id="777" name="楕円 776"/>
        <xdr:cNvSpPr/>
      </xdr:nvSpPr>
      <xdr:spPr>
        <a:xfrm>
          <a:off x="19494500" y="66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90931</xdr:rowOff>
    </xdr:from>
    <xdr:ext cx="378565" cy="259045"/>
    <xdr:sp macro="" textlink="">
      <xdr:nvSpPr>
        <xdr:cNvPr id="778" name="テキスト ボックス 777"/>
        <xdr:cNvSpPr txBox="1"/>
      </xdr:nvSpPr>
      <xdr:spPr>
        <a:xfrm>
          <a:off x="19356017" y="6434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123353</xdr:rowOff>
    </xdr:from>
    <xdr:to>
      <xdr:col>98</xdr:col>
      <xdr:colOff>38100</xdr:colOff>
      <xdr:row>39</xdr:row>
      <xdr:rowOff>53503</xdr:rowOff>
    </xdr:to>
    <xdr:sp macro="" textlink="">
      <xdr:nvSpPr>
        <xdr:cNvPr id="779" name="楕円 778"/>
        <xdr:cNvSpPr/>
      </xdr:nvSpPr>
      <xdr:spPr>
        <a:xfrm>
          <a:off x="18605500" y="663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70030</xdr:rowOff>
    </xdr:from>
    <xdr:ext cx="378565" cy="259045"/>
    <xdr:sp macro="" textlink="">
      <xdr:nvSpPr>
        <xdr:cNvPr id="780" name="テキスト ボックス 779"/>
        <xdr:cNvSpPr txBox="1"/>
      </xdr:nvSpPr>
      <xdr:spPr>
        <a:xfrm>
          <a:off x="18467017" y="6413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4" name="テキスト ボックス 79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6" name="テキスト ボックス 79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8" name="テキスト ボックス 79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0" name="テキスト ボックス 79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4" name="直線コネクタ 803"/>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5"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7"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8" name="直線コネクタ 807"/>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9" name="直線コネクタ 80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10"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11" name="フローチャート: 判断 810"/>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2" name="直線コネクタ 81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3" name="フローチャート: 判断 812"/>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4" name="テキスト ボックス 813"/>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5" name="直線コネクタ 81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6" name="フローチャート: 判断 815"/>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7" name="テキスト ボックス 816"/>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8" name="直線コネクタ 81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9" name="フローチャート: 判断 818"/>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20" name="テキスト ボックス 819"/>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21" name="フローチャート: 判断 820"/>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2" name="テキスト ボックス 821"/>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8" name="楕円 82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9"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0" name="楕円 82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1" name="テキスト ボックス 83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2" name="楕円 83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3" name="テキスト ボックス 83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4" name="楕円 83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5" name="テキスト ボックス 83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6" name="楕円 83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7" name="テキスト ボックス 83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108,460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円となっており、ふるさと納税の推進による寄附金の積立及び積立に伴う返礼品経費の減少により前年度を下回ったが、引き続き類似団体、全国及び県平均を上回っている状況にある。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216,411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円となっており、目的別歳出構成のなかで１番大きな割合を占めている。近年は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子どものための保育</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給付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事業等の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社会保障関係経費の増加により上昇傾向にあり、類似団体、全国及び県平均を上回っている状況にある。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82,908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円となっており、類似団体や全国、県平均を上回っている状況で推移している。これは、北松北部環境組合への負担金が大きな割合を占めているためであるが、前年度に比べ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大島村におけるし尿処理場の施設整備によるものである。</a:t>
          </a:r>
          <a:endParaRPr kumimoji="0"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53,781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円となっており、類似団体や全国、県平均を上回っている状況で推移している。農林水産業は本市の主要産業であるため担い手育成や経営規模拡大等に力を入れているためであり、前年度に比べ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となった要因は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漁港関係の大規模な建設事業の減に伴うものである。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教</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育費は、住民一人当たり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56,719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円となっており、前年度に比べ、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に転じた要因は、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年度より実施してきた平戸小学校校舎大規模改修、田平中央公民館大規模改修などの大型の建設時用の終了に伴う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影響であり、類似団体を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125,420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円となっており、類似団体や全国、県平均を上回っている要因は、平成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年度から任意の繰上償還を行ってきたことや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年度に大型建設事業の集中により、地方債発行額が一時的に元金償還額を上回り、その償還が始まったことによるものである。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諸支出金は、住民一人当たり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7,397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から引き続き大きくなっている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新船建造に係る交通船事業への繰出によるものであり、一時的に上昇し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財政調整基金残高は、適切な財源の確保と歳出の精査により、平成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年度以降取崩しを回避しており、平成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千円の積立を行った。基金については、持続可能な財政運営を行うために、国の動向を注視しながら、積立や活用を行っていく予定である。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実質収支比率については、前年度比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の同規模であるが、実質単年度収支は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地方交付税について合併算定替特例期間の終了による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段階的縮減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が始まっているため、今後も、市税ほか歳入を確保するとともに、歳出抑制を図りながら標準財政規模と財政調整基金のバランスを考慮した健全な財政運営に努める。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年度により増減はあるものの、対象となる全ての会計について赤字額及び資金不足額は生じていないことから、連結実質赤字比率は算定されていない。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25197743</v>
      </c>
      <c r="BO4" s="423"/>
      <c r="BP4" s="423"/>
      <c r="BQ4" s="423"/>
      <c r="BR4" s="423"/>
      <c r="BS4" s="423"/>
      <c r="BT4" s="423"/>
      <c r="BU4" s="424"/>
      <c r="BV4" s="422">
        <v>27338569</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2.1</v>
      </c>
      <c r="CU4" s="604"/>
      <c r="CV4" s="604"/>
      <c r="CW4" s="604"/>
      <c r="CX4" s="604"/>
      <c r="CY4" s="604"/>
      <c r="CZ4" s="604"/>
      <c r="DA4" s="605"/>
      <c r="DB4" s="603">
        <v>2.9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24516355</v>
      </c>
      <c r="BO5" s="428"/>
      <c r="BP5" s="428"/>
      <c r="BQ5" s="428"/>
      <c r="BR5" s="428"/>
      <c r="BS5" s="428"/>
      <c r="BT5" s="428"/>
      <c r="BU5" s="429"/>
      <c r="BV5" s="427">
        <v>26818349</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92.5</v>
      </c>
      <c r="CU5" s="398"/>
      <c r="CV5" s="398"/>
      <c r="CW5" s="398"/>
      <c r="CX5" s="398"/>
      <c r="CY5" s="398"/>
      <c r="CZ5" s="398"/>
      <c r="DA5" s="399"/>
      <c r="DB5" s="397">
        <v>91.4</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681388</v>
      </c>
      <c r="BO6" s="428"/>
      <c r="BP6" s="428"/>
      <c r="BQ6" s="428"/>
      <c r="BR6" s="428"/>
      <c r="BS6" s="428"/>
      <c r="BT6" s="428"/>
      <c r="BU6" s="429"/>
      <c r="BV6" s="427">
        <v>520220</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96.3</v>
      </c>
      <c r="CU6" s="578"/>
      <c r="CV6" s="578"/>
      <c r="CW6" s="578"/>
      <c r="CX6" s="578"/>
      <c r="CY6" s="578"/>
      <c r="CZ6" s="578"/>
      <c r="DA6" s="579"/>
      <c r="DB6" s="577">
        <v>95.3</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94</v>
      </c>
      <c r="AV7" s="485"/>
      <c r="AW7" s="485"/>
      <c r="AX7" s="485"/>
      <c r="AY7" s="407" t="s">
        <v>106</v>
      </c>
      <c r="AZ7" s="408"/>
      <c r="BA7" s="408"/>
      <c r="BB7" s="408"/>
      <c r="BC7" s="408"/>
      <c r="BD7" s="408"/>
      <c r="BE7" s="408"/>
      <c r="BF7" s="408"/>
      <c r="BG7" s="408"/>
      <c r="BH7" s="408"/>
      <c r="BI7" s="408"/>
      <c r="BJ7" s="408"/>
      <c r="BK7" s="408"/>
      <c r="BL7" s="408"/>
      <c r="BM7" s="409"/>
      <c r="BN7" s="427">
        <v>399470</v>
      </c>
      <c r="BO7" s="428"/>
      <c r="BP7" s="428"/>
      <c r="BQ7" s="428"/>
      <c r="BR7" s="428"/>
      <c r="BS7" s="428"/>
      <c r="BT7" s="428"/>
      <c r="BU7" s="429"/>
      <c r="BV7" s="427">
        <v>127826</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13308065</v>
      </c>
      <c r="CU7" s="428"/>
      <c r="CV7" s="428"/>
      <c r="CW7" s="428"/>
      <c r="CX7" s="428"/>
      <c r="CY7" s="428"/>
      <c r="CZ7" s="428"/>
      <c r="DA7" s="429"/>
      <c r="DB7" s="427">
        <v>13467401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281918</v>
      </c>
      <c r="BO8" s="428"/>
      <c r="BP8" s="428"/>
      <c r="BQ8" s="428"/>
      <c r="BR8" s="428"/>
      <c r="BS8" s="428"/>
      <c r="BT8" s="428"/>
      <c r="BU8" s="429"/>
      <c r="BV8" s="427">
        <v>392394</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0.24</v>
      </c>
      <c r="CU8" s="541"/>
      <c r="CV8" s="541"/>
      <c r="CW8" s="541"/>
      <c r="CX8" s="541"/>
      <c r="CY8" s="541"/>
      <c r="CZ8" s="541"/>
      <c r="DA8" s="542"/>
      <c r="DB8" s="540">
        <v>0.24</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31920</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-110476</v>
      </c>
      <c r="BO9" s="428"/>
      <c r="BP9" s="428"/>
      <c r="BQ9" s="428"/>
      <c r="BR9" s="428"/>
      <c r="BS9" s="428"/>
      <c r="BT9" s="428"/>
      <c r="BU9" s="429"/>
      <c r="BV9" s="427">
        <v>1997</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24.5</v>
      </c>
      <c r="CU9" s="398"/>
      <c r="CV9" s="398"/>
      <c r="CW9" s="398"/>
      <c r="CX9" s="398"/>
      <c r="CY9" s="398"/>
      <c r="CZ9" s="398"/>
      <c r="DA9" s="399"/>
      <c r="DB9" s="397">
        <v>23.2</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34905</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5124</v>
      </c>
      <c r="BO10" s="428"/>
      <c r="BP10" s="428"/>
      <c r="BQ10" s="428"/>
      <c r="BR10" s="428"/>
      <c r="BS10" s="428"/>
      <c r="BT10" s="428"/>
      <c r="BU10" s="429"/>
      <c r="BV10" s="427">
        <v>5088</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809842</v>
      </c>
      <c r="BO11" s="428"/>
      <c r="BP11" s="428"/>
      <c r="BQ11" s="428"/>
      <c r="BR11" s="428"/>
      <c r="BS11" s="428"/>
      <c r="BT11" s="428"/>
      <c r="BU11" s="429"/>
      <c r="BV11" s="427">
        <v>706540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131</v>
      </c>
      <c r="DC11" s="541"/>
      <c r="DD11" s="541"/>
      <c r="DE11" s="541"/>
      <c r="DF11" s="541"/>
      <c r="DG11" s="541"/>
      <c r="DH11" s="541"/>
      <c r="DI11" s="542"/>
      <c r="DJ11" s="185"/>
      <c r="DK11" s="185"/>
      <c r="DL11" s="185"/>
      <c r="DM11" s="185"/>
      <c r="DN11" s="185"/>
      <c r="DO11" s="185"/>
    </row>
    <row r="12" spans="1:119" ht="18.75" customHeight="1" x14ac:dyDescent="0.15">
      <c r="A12" s="186"/>
      <c r="B12" s="543" t="s">
        <v>132</v>
      </c>
      <c r="C12" s="544"/>
      <c r="D12" s="544"/>
      <c r="E12" s="544"/>
      <c r="F12" s="544"/>
      <c r="G12" s="544"/>
      <c r="H12" s="544"/>
      <c r="I12" s="544"/>
      <c r="J12" s="544"/>
      <c r="K12" s="545"/>
      <c r="L12" s="552" t="s">
        <v>133</v>
      </c>
      <c r="M12" s="553"/>
      <c r="N12" s="553"/>
      <c r="O12" s="553"/>
      <c r="P12" s="553"/>
      <c r="Q12" s="554"/>
      <c r="R12" s="555">
        <v>31530</v>
      </c>
      <c r="S12" s="556"/>
      <c r="T12" s="556"/>
      <c r="U12" s="556"/>
      <c r="V12" s="557"/>
      <c r="W12" s="558" t="s">
        <v>1</v>
      </c>
      <c r="X12" s="485"/>
      <c r="Y12" s="485"/>
      <c r="Z12" s="485"/>
      <c r="AA12" s="485"/>
      <c r="AB12" s="559"/>
      <c r="AC12" s="484" t="s">
        <v>134</v>
      </c>
      <c r="AD12" s="485"/>
      <c r="AE12" s="485"/>
      <c r="AF12" s="485"/>
      <c r="AG12" s="559"/>
      <c r="AH12" s="484" t="s">
        <v>135</v>
      </c>
      <c r="AI12" s="485"/>
      <c r="AJ12" s="485"/>
      <c r="AK12" s="485"/>
      <c r="AL12" s="560"/>
      <c r="AM12" s="496" t="s">
        <v>136</v>
      </c>
      <c r="AN12" s="401"/>
      <c r="AO12" s="401"/>
      <c r="AP12" s="401"/>
      <c r="AQ12" s="401"/>
      <c r="AR12" s="401"/>
      <c r="AS12" s="401"/>
      <c r="AT12" s="402"/>
      <c r="AU12" s="484" t="s">
        <v>137</v>
      </c>
      <c r="AV12" s="485"/>
      <c r="AW12" s="485"/>
      <c r="AX12" s="485"/>
      <c r="AY12" s="407" t="s">
        <v>138</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139</v>
      </c>
      <c r="CE12" s="437"/>
      <c r="CF12" s="437"/>
      <c r="CG12" s="437"/>
      <c r="CH12" s="437"/>
      <c r="CI12" s="437"/>
      <c r="CJ12" s="437"/>
      <c r="CK12" s="437"/>
      <c r="CL12" s="437"/>
      <c r="CM12" s="437"/>
      <c r="CN12" s="437"/>
      <c r="CO12" s="437"/>
      <c r="CP12" s="437"/>
      <c r="CQ12" s="437"/>
      <c r="CR12" s="437"/>
      <c r="CS12" s="438"/>
      <c r="CT12" s="540" t="s">
        <v>140</v>
      </c>
      <c r="CU12" s="541"/>
      <c r="CV12" s="541"/>
      <c r="CW12" s="541"/>
      <c r="CX12" s="541"/>
      <c r="CY12" s="541"/>
      <c r="CZ12" s="541"/>
      <c r="DA12" s="542"/>
      <c r="DB12" s="540" t="s">
        <v>141</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142</v>
      </c>
      <c r="N13" s="528"/>
      <c r="O13" s="528"/>
      <c r="P13" s="528"/>
      <c r="Q13" s="529"/>
      <c r="R13" s="530">
        <v>31377</v>
      </c>
      <c r="S13" s="531"/>
      <c r="T13" s="531"/>
      <c r="U13" s="531"/>
      <c r="V13" s="532"/>
      <c r="W13" s="518" t="s">
        <v>143</v>
      </c>
      <c r="X13" s="440"/>
      <c r="Y13" s="440"/>
      <c r="Z13" s="440"/>
      <c r="AA13" s="440"/>
      <c r="AB13" s="441"/>
      <c r="AC13" s="403">
        <v>3000</v>
      </c>
      <c r="AD13" s="404"/>
      <c r="AE13" s="404"/>
      <c r="AF13" s="404"/>
      <c r="AG13" s="405"/>
      <c r="AH13" s="403">
        <v>3182</v>
      </c>
      <c r="AI13" s="404"/>
      <c r="AJ13" s="404"/>
      <c r="AK13" s="404"/>
      <c r="AL13" s="406"/>
      <c r="AM13" s="496" t="s">
        <v>144</v>
      </c>
      <c r="AN13" s="401"/>
      <c r="AO13" s="401"/>
      <c r="AP13" s="401"/>
      <c r="AQ13" s="401"/>
      <c r="AR13" s="401"/>
      <c r="AS13" s="401"/>
      <c r="AT13" s="402"/>
      <c r="AU13" s="484" t="s">
        <v>121</v>
      </c>
      <c r="AV13" s="485"/>
      <c r="AW13" s="485"/>
      <c r="AX13" s="485"/>
      <c r="AY13" s="407" t="s">
        <v>145</v>
      </c>
      <c r="AZ13" s="408"/>
      <c r="BA13" s="408"/>
      <c r="BB13" s="408"/>
      <c r="BC13" s="408"/>
      <c r="BD13" s="408"/>
      <c r="BE13" s="408"/>
      <c r="BF13" s="408"/>
      <c r="BG13" s="408"/>
      <c r="BH13" s="408"/>
      <c r="BI13" s="408"/>
      <c r="BJ13" s="408"/>
      <c r="BK13" s="408"/>
      <c r="BL13" s="408"/>
      <c r="BM13" s="409"/>
      <c r="BN13" s="427">
        <v>704490</v>
      </c>
      <c r="BO13" s="428"/>
      <c r="BP13" s="428"/>
      <c r="BQ13" s="428"/>
      <c r="BR13" s="428"/>
      <c r="BS13" s="428"/>
      <c r="BT13" s="428"/>
      <c r="BU13" s="429"/>
      <c r="BV13" s="427">
        <v>713625</v>
      </c>
      <c r="BW13" s="428"/>
      <c r="BX13" s="428"/>
      <c r="BY13" s="428"/>
      <c r="BZ13" s="428"/>
      <c r="CA13" s="428"/>
      <c r="CB13" s="428"/>
      <c r="CC13" s="429"/>
      <c r="CD13" s="436" t="s">
        <v>146</v>
      </c>
      <c r="CE13" s="437"/>
      <c r="CF13" s="437"/>
      <c r="CG13" s="437"/>
      <c r="CH13" s="437"/>
      <c r="CI13" s="437"/>
      <c r="CJ13" s="437"/>
      <c r="CK13" s="437"/>
      <c r="CL13" s="437"/>
      <c r="CM13" s="437"/>
      <c r="CN13" s="437"/>
      <c r="CO13" s="437"/>
      <c r="CP13" s="437"/>
      <c r="CQ13" s="437"/>
      <c r="CR13" s="437"/>
      <c r="CS13" s="438"/>
      <c r="CT13" s="397">
        <v>5.7</v>
      </c>
      <c r="CU13" s="398"/>
      <c r="CV13" s="398"/>
      <c r="CW13" s="398"/>
      <c r="CX13" s="398"/>
      <c r="CY13" s="398"/>
      <c r="CZ13" s="398"/>
      <c r="DA13" s="399"/>
      <c r="DB13" s="397">
        <v>6.3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147</v>
      </c>
      <c r="M14" s="561"/>
      <c r="N14" s="561"/>
      <c r="O14" s="561"/>
      <c r="P14" s="561"/>
      <c r="Q14" s="562"/>
      <c r="R14" s="530">
        <v>32116</v>
      </c>
      <c r="S14" s="531"/>
      <c r="T14" s="531"/>
      <c r="U14" s="531"/>
      <c r="V14" s="532"/>
      <c r="W14" s="533"/>
      <c r="X14" s="443"/>
      <c r="Y14" s="443"/>
      <c r="Z14" s="443"/>
      <c r="AA14" s="443"/>
      <c r="AB14" s="444"/>
      <c r="AC14" s="523">
        <v>20</v>
      </c>
      <c r="AD14" s="524"/>
      <c r="AE14" s="524"/>
      <c r="AF14" s="524"/>
      <c r="AG14" s="525"/>
      <c r="AH14" s="523">
        <v>20.7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148</v>
      </c>
      <c r="CE14" s="434"/>
      <c r="CF14" s="434"/>
      <c r="CG14" s="434"/>
      <c r="CH14" s="434"/>
      <c r="CI14" s="434"/>
      <c r="CJ14" s="434"/>
      <c r="CK14" s="434"/>
      <c r="CL14" s="434"/>
      <c r="CM14" s="434"/>
      <c r="CN14" s="434"/>
      <c r="CO14" s="434"/>
      <c r="CP14" s="434"/>
      <c r="CQ14" s="434"/>
      <c r="CR14" s="434"/>
      <c r="CS14" s="435"/>
      <c r="CT14" s="534" t="s">
        <v>149</v>
      </c>
      <c r="CU14" s="535"/>
      <c r="CV14" s="535"/>
      <c r="CW14" s="535"/>
      <c r="CX14" s="535"/>
      <c r="CY14" s="535"/>
      <c r="CZ14" s="535"/>
      <c r="DA14" s="536"/>
      <c r="DB14" s="534" t="s">
        <v>150</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151</v>
      </c>
      <c r="N15" s="528"/>
      <c r="O15" s="528"/>
      <c r="P15" s="528"/>
      <c r="Q15" s="529"/>
      <c r="R15" s="530">
        <v>31970</v>
      </c>
      <c r="S15" s="531"/>
      <c r="T15" s="531"/>
      <c r="U15" s="531"/>
      <c r="V15" s="532"/>
      <c r="W15" s="518" t="s">
        <v>152</v>
      </c>
      <c r="X15" s="440"/>
      <c r="Y15" s="440"/>
      <c r="Z15" s="440"/>
      <c r="AA15" s="440"/>
      <c r="AB15" s="441"/>
      <c r="AC15" s="403">
        <v>2755</v>
      </c>
      <c r="AD15" s="404"/>
      <c r="AE15" s="404"/>
      <c r="AF15" s="404"/>
      <c r="AG15" s="405"/>
      <c r="AH15" s="403">
        <v>2946</v>
      </c>
      <c r="AI15" s="404"/>
      <c r="AJ15" s="404"/>
      <c r="AK15" s="404"/>
      <c r="AL15" s="406"/>
      <c r="AM15" s="496"/>
      <c r="AN15" s="401"/>
      <c r="AO15" s="401"/>
      <c r="AP15" s="401"/>
      <c r="AQ15" s="401"/>
      <c r="AR15" s="401"/>
      <c r="AS15" s="401"/>
      <c r="AT15" s="402"/>
      <c r="AU15" s="484"/>
      <c r="AV15" s="485"/>
      <c r="AW15" s="485"/>
      <c r="AX15" s="485"/>
      <c r="AY15" s="419" t="s">
        <v>153</v>
      </c>
      <c r="AZ15" s="420"/>
      <c r="BA15" s="420"/>
      <c r="BB15" s="420"/>
      <c r="BC15" s="420"/>
      <c r="BD15" s="420"/>
      <c r="BE15" s="420"/>
      <c r="BF15" s="420"/>
      <c r="BG15" s="420"/>
      <c r="BH15" s="420"/>
      <c r="BI15" s="420"/>
      <c r="BJ15" s="420"/>
      <c r="BK15" s="420"/>
      <c r="BL15" s="420"/>
      <c r="BM15" s="421"/>
      <c r="BN15" s="422">
        <v>2804618</v>
      </c>
      <c r="BO15" s="423"/>
      <c r="BP15" s="423"/>
      <c r="BQ15" s="423"/>
      <c r="BR15" s="423"/>
      <c r="BS15" s="423"/>
      <c r="BT15" s="423"/>
      <c r="BU15" s="424"/>
      <c r="BV15" s="422">
        <v>2772884</v>
      </c>
      <c r="BW15" s="423"/>
      <c r="BX15" s="423"/>
      <c r="BY15" s="423"/>
      <c r="BZ15" s="423"/>
      <c r="CA15" s="423"/>
      <c r="CB15" s="423"/>
      <c r="CC15" s="424"/>
      <c r="CD15" s="537" t="s">
        <v>154</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155</v>
      </c>
      <c r="M16" s="521"/>
      <c r="N16" s="521"/>
      <c r="O16" s="521"/>
      <c r="P16" s="521"/>
      <c r="Q16" s="522"/>
      <c r="R16" s="515" t="s">
        <v>156</v>
      </c>
      <c r="S16" s="516"/>
      <c r="T16" s="516"/>
      <c r="U16" s="516"/>
      <c r="V16" s="517"/>
      <c r="W16" s="533"/>
      <c r="X16" s="443"/>
      <c r="Y16" s="443"/>
      <c r="Z16" s="443"/>
      <c r="AA16" s="443"/>
      <c r="AB16" s="444"/>
      <c r="AC16" s="523">
        <v>18.3</v>
      </c>
      <c r="AD16" s="524"/>
      <c r="AE16" s="524"/>
      <c r="AF16" s="524"/>
      <c r="AG16" s="525"/>
      <c r="AH16" s="523">
        <v>19.2</v>
      </c>
      <c r="AI16" s="524"/>
      <c r="AJ16" s="524"/>
      <c r="AK16" s="524"/>
      <c r="AL16" s="526"/>
      <c r="AM16" s="496"/>
      <c r="AN16" s="401"/>
      <c r="AO16" s="401"/>
      <c r="AP16" s="401"/>
      <c r="AQ16" s="401"/>
      <c r="AR16" s="401"/>
      <c r="AS16" s="401"/>
      <c r="AT16" s="402"/>
      <c r="AU16" s="484"/>
      <c r="AV16" s="485"/>
      <c r="AW16" s="485"/>
      <c r="AX16" s="485"/>
      <c r="AY16" s="407" t="s">
        <v>157</v>
      </c>
      <c r="AZ16" s="408"/>
      <c r="BA16" s="408"/>
      <c r="BB16" s="408"/>
      <c r="BC16" s="408"/>
      <c r="BD16" s="408"/>
      <c r="BE16" s="408"/>
      <c r="BF16" s="408"/>
      <c r="BG16" s="408"/>
      <c r="BH16" s="408"/>
      <c r="BI16" s="408"/>
      <c r="BJ16" s="408"/>
      <c r="BK16" s="408"/>
      <c r="BL16" s="408"/>
      <c r="BM16" s="409"/>
      <c r="BN16" s="427">
        <v>11691215</v>
      </c>
      <c r="BO16" s="428"/>
      <c r="BP16" s="428"/>
      <c r="BQ16" s="428"/>
      <c r="BR16" s="428"/>
      <c r="BS16" s="428"/>
      <c r="BT16" s="428"/>
      <c r="BU16" s="429"/>
      <c r="BV16" s="427">
        <v>11654642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158</v>
      </c>
      <c r="N17" s="513"/>
      <c r="O17" s="513"/>
      <c r="P17" s="513"/>
      <c r="Q17" s="514"/>
      <c r="R17" s="515" t="s">
        <v>159</v>
      </c>
      <c r="S17" s="516"/>
      <c r="T17" s="516"/>
      <c r="U17" s="516"/>
      <c r="V17" s="517"/>
      <c r="W17" s="518" t="s">
        <v>160</v>
      </c>
      <c r="X17" s="440"/>
      <c r="Y17" s="440"/>
      <c r="Z17" s="440"/>
      <c r="AA17" s="440"/>
      <c r="AB17" s="441"/>
      <c r="AC17" s="403">
        <v>9276</v>
      </c>
      <c r="AD17" s="404"/>
      <c r="AE17" s="404"/>
      <c r="AF17" s="404"/>
      <c r="AG17" s="405"/>
      <c r="AH17" s="403">
        <v>9212</v>
      </c>
      <c r="AI17" s="404"/>
      <c r="AJ17" s="404"/>
      <c r="AK17" s="404"/>
      <c r="AL17" s="406"/>
      <c r="AM17" s="496"/>
      <c r="AN17" s="401"/>
      <c r="AO17" s="401"/>
      <c r="AP17" s="401"/>
      <c r="AQ17" s="401"/>
      <c r="AR17" s="401"/>
      <c r="AS17" s="401"/>
      <c r="AT17" s="402"/>
      <c r="AU17" s="484"/>
      <c r="AV17" s="485"/>
      <c r="AW17" s="485"/>
      <c r="AX17" s="485"/>
      <c r="AY17" s="407" t="s">
        <v>161</v>
      </c>
      <c r="AZ17" s="408"/>
      <c r="BA17" s="408"/>
      <c r="BB17" s="408"/>
      <c r="BC17" s="408"/>
      <c r="BD17" s="408"/>
      <c r="BE17" s="408"/>
      <c r="BF17" s="408"/>
      <c r="BG17" s="408"/>
      <c r="BH17" s="408"/>
      <c r="BI17" s="408"/>
      <c r="BJ17" s="408"/>
      <c r="BK17" s="408"/>
      <c r="BL17" s="408"/>
      <c r="BM17" s="409"/>
      <c r="BN17" s="427">
        <v>3519609</v>
      </c>
      <c r="BO17" s="428"/>
      <c r="BP17" s="428"/>
      <c r="BQ17" s="428"/>
      <c r="BR17" s="428"/>
      <c r="BS17" s="428"/>
      <c r="BT17" s="428"/>
      <c r="BU17" s="429"/>
      <c r="BV17" s="427">
        <v>3489348</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162</v>
      </c>
      <c r="C18" s="490"/>
      <c r="D18" s="490"/>
      <c r="E18" s="491"/>
      <c r="F18" s="491"/>
      <c r="G18" s="491"/>
      <c r="H18" s="491"/>
      <c r="I18" s="491"/>
      <c r="J18" s="491"/>
      <c r="K18" s="491"/>
      <c r="L18" s="492">
        <v>235.1</v>
      </c>
      <c r="M18" s="492"/>
      <c r="N18" s="492"/>
      <c r="O18" s="492"/>
      <c r="P18" s="492"/>
      <c r="Q18" s="492"/>
      <c r="R18" s="493"/>
      <c r="S18" s="493"/>
      <c r="T18" s="493"/>
      <c r="U18" s="493"/>
      <c r="V18" s="494"/>
      <c r="W18" s="508"/>
      <c r="X18" s="509"/>
      <c r="Y18" s="509"/>
      <c r="Z18" s="509"/>
      <c r="AA18" s="509"/>
      <c r="AB18" s="519"/>
      <c r="AC18" s="391">
        <v>61.7</v>
      </c>
      <c r="AD18" s="392"/>
      <c r="AE18" s="392"/>
      <c r="AF18" s="392"/>
      <c r="AG18" s="495"/>
      <c r="AH18" s="391">
        <v>60.1</v>
      </c>
      <c r="AI18" s="392"/>
      <c r="AJ18" s="392"/>
      <c r="AK18" s="392"/>
      <c r="AL18" s="393"/>
      <c r="AM18" s="496"/>
      <c r="AN18" s="401"/>
      <c r="AO18" s="401"/>
      <c r="AP18" s="401"/>
      <c r="AQ18" s="401"/>
      <c r="AR18" s="401"/>
      <c r="AS18" s="401"/>
      <c r="AT18" s="402"/>
      <c r="AU18" s="484"/>
      <c r="AV18" s="485"/>
      <c r="AW18" s="485"/>
      <c r="AX18" s="485"/>
      <c r="AY18" s="407" t="s">
        <v>163</v>
      </c>
      <c r="AZ18" s="408"/>
      <c r="BA18" s="408"/>
      <c r="BB18" s="408"/>
      <c r="BC18" s="408"/>
      <c r="BD18" s="408"/>
      <c r="BE18" s="408"/>
      <c r="BF18" s="408"/>
      <c r="BG18" s="408"/>
      <c r="BH18" s="408"/>
      <c r="BI18" s="408"/>
      <c r="BJ18" s="408"/>
      <c r="BK18" s="408"/>
      <c r="BL18" s="408"/>
      <c r="BM18" s="409"/>
      <c r="BN18" s="427">
        <v>12425424</v>
      </c>
      <c r="BO18" s="428"/>
      <c r="BP18" s="428"/>
      <c r="BQ18" s="428"/>
      <c r="BR18" s="428"/>
      <c r="BS18" s="428"/>
      <c r="BT18" s="428"/>
      <c r="BU18" s="429"/>
      <c r="BV18" s="427">
        <v>12432649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164</v>
      </c>
      <c r="C19" s="490"/>
      <c r="D19" s="490"/>
      <c r="E19" s="491"/>
      <c r="F19" s="491"/>
      <c r="G19" s="491"/>
      <c r="H19" s="491"/>
      <c r="I19" s="491"/>
      <c r="J19" s="491"/>
      <c r="K19" s="491"/>
      <c r="L19" s="497">
        <v>136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165</v>
      </c>
      <c r="AZ19" s="408"/>
      <c r="BA19" s="408"/>
      <c r="BB19" s="408"/>
      <c r="BC19" s="408"/>
      <c r="BD19" s="408"/>
      <c r="BE19" s="408"/>
      <c r="BF19" s="408"/>
      <c r="BG19" s="408"/>
      <c r="BH19" s="408"/>
      <c r="BI19" s="408"/>
      <c r="BJ19" s="408"/>
      <c r="BK19" s="408"/>
      <c r="BL19" s="408"/>
      <c r="BM19" s="409"/>
      <c r="BN19" s="427">
        <v>15965605</v>
      </c>
      <c r="BO19" s="428"/>
      <c r="BP19" s="428"/>
      <c r="BQ19" s="428"/>
      <c r="BR19" s="428"/>
      <c r="BS19" s="428"/>
      <c r="BT19" s="428"/>
      <c r="BU19" s="429"/>
      <c r="BV19" s="427">
        <v>16207930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166</v>
      </c>
      <c r="C20" s="490"/>
      <c r="D20" s="490"/>
      <c r="E20" s="491"/>
      <c r="F20" s="491"/>
      <c r="G20" s="491"/>
      <c r="H20" s="491"/>
      <c r="I20" s="491"/>
      <c r="J20" s="491"/>
      <c r="K20" s="491"/>
      <c r="L20" s="497">
        <v>12421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167</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168</v>
      </c>
      <c r="C22" s="457"/>
      <c r="D22" s="458"/>
      <c r="E22" s="465" t="s">
        <v>1</v>
      </c>
      <c r="F22" s="440"/>
      <c r="G22" s="440"/>
      <c r="H22" s="440"/>
      <c r="I22" s="440"/>
      <c r="J22" s="440"/>
      <c r="K22" s="441"/>
      <c r="L22" s="465" t="s">
        <v>169</v>
      </c>
      <c r="M22" s="440"/>
      <c r="N22" s="440"/>
      <c r="O22" s="440"/>
      <c r="P22" s="441"/>
      <c r="Q22" s="450" t="s">
        <v>170</v>
      </c>
      <c r="R22" s="451"/>
      <c r="S22" s="451"/>
      <c r="T22" s="451"/>
      <c r="U22" s="451"/>
      <c r="V22" s="466"/>
      <c r="W22" s="468" t="s">
        <v>171</v>
      </c>
      <c r="X22" s="457"/>
      <c r="Y22" s="458"/>
      <c r="Z22" s="465" t="s">
        <v>1</v>
      </c>
      <c r="AA22" s="440"/>
      <c r="AB22" s="440"/>
      <c r="AC22" s="440"/>
      <c r="AD22" s="440"/>
      <c r="AE22" s="440"/>
      <c r="AF22" s="440"/>
      <c r="AG22" s="441"/>
      <c r="AH22" s="439" t="s">
        <v>172</v>
      </c>
      <c r="AI22" s="440"/>
      <c r="AJ22" s="440"/>
      <c r="AK22" s="440"/>
      <c r="AL22" s="441"/>
      <c r="AM22" s="439" t="s">
        <v>173</v>
      </c>
      <c r="AN22" s="445"/>
      <c r="AO22" s="445"/>
      <c r="AP22" s="445"/>
      <c r="AQ22" s="445"/>
      <c r="AR22" s="446"/>
      <c r="AS22" s="450" t="s">
        <v>170</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174</v>
      </c>
      <c r="AZ23" s="420"/>
      <c r="BA23" s="420"/>
      <c r="BB23" s="420"/>
      <c r="BC23" s="420"/>
      <c r="BD23" s="420"/>
      <c r="BE23" s="420"/>
      <c r="BF23" s="420"/>
      <c r="BG23" s="420"/>
      <c r="BH23" s="420"/>
      <c r="BI23" s="420"/>
      <c r="BJ23" s="420"/>
      <c r="BK23" s="420"/>
      <c r="BL23" s="420"/>
      <c r="BM23" s="421"/>
      <c r="BN23" s="427">
        <v>26733945</v>
      </c>
      <c r="BO23" s="428"/>
      <c r="BP23" s="428"/>
      <c r="BQ23" s="428"/>
      <c r="BR23" s="428"/>
      <c r="BS23" s="428"/>
      <c r="BT23" s="428"/>
      <c r="BU23" s="429"/>
      <c r="BV23" s="427">
        <v>28016477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175</v>
      </c>
      <c r="F24" s="401"/>
      <c r="G24" s="401"/>
      <c r="H24" s="401"/>
      <c r="I24" s="401"/>
      <c r="J24" s="401"/>
      <c r="K24" s="402"/>
      <c r="L24" s="403">
        <v>1</v>
      </c>
      <c r="M24" s="404"/>
      <c r="N24" s="404"/>
      <c r="O24" s="404"/>
      <c r="P24" s="405"/>
      <c r="Q24" s="403">
        <v>8090</v>
      </c>
      <c r="R24" s="404"/>
      <c r="S24" s="404"/>
      <c r="T24" s="404"/>
      <c r="U24" s="404"/>
      <c r="V24" s="405"/>
      <c r="W24" s="469"/>
      <c r="X24" s="460"/>
      <c r="Y24" s="461"/>
      <c r="Z24" s="400" t="s">
        <v>176</v>
      </c>
      <c r="AA24" s="401"/>
      <c r="AB24" s="401"/>
      <c r="AC24" s="401"/>
      <c r="AD24" s="401"/>
      <c r="AE24" s="401"/>
      <c r="AF24" s="401"/>
      <c r="AG24" s="402"/>
      <c r="AH24" s="403">
        <v>378</v>
      </c>
      <c r="AI24" s="404"/>
      <c r="AJ24" s="404"/>
      <c r="AK24" s="404"/>
      <c r="AL24" s="405"/>
      <c r="AM24" s="403">
        <v>1186542</v>
      </c>
      <c r="AN24" s="404"/>
      <c r="AO24" s="404"/>
      <c r="AP24" s="404"/>
      <c r="AQ24" s="404"/>
      <c r="AR24" s="405"/>
      <c r="AS24" s="403">
        <v>3139</v>
      </c>
      <c r="AT24" s="404"/>
      <c r="AU24" s="404"/>
      <c r="AV24" s="404"/>
      <c r="AW24" s="404"/>
      <c r="AX24" s="406"/>
      <c r="AY24" s="394" t="s">
        <v>177</v>
      </c>
      <c r="AZ24" s="395"/>
      <c r="BA24" s="395"/>
      <c r="BB24" s="395"/>
      <c r="BC24" s="395"/>
      <c r="BD24" s="395"/>
      <c r="BE24" s="395"/>
      <c r="BF24" s="395"/>
      <c r="BG24" s="395"/>
      <c r="BH24" s="395"/>
      <c r="BI24" s="395"/>
      <c r="BJ24" s="395"/>
      <c r="BK24" s="395"/>
      <c r="BL24" s="395"/>
      <c r="BM24" s="396"/>
      <c r="BN24" s="427">
        <v>21185965</v>
      </c>
      <c r="BO24" s="428"/>
      <c r="BP24" s="428"/>
      <c r="BQ24" s="428"/>
      <c r="BR24" s="428"/>
      <c r="BS24" s="428"/>
      <c r="BT24" s="428"/>
      <c r="BU24" s="429"/>
      <c r="BV24" s="427">
        <v>21463817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178</v>
      </c>
      <c r="F25" s="401"/>
      <c r="G25" s="401"/>
      <c r="H25" s="401"/>
      <c r="I25" s="401"/>
      <c r="J25" s="401"/>
      <c r="K25" s="402"/>
      <c r="L25" s="403">
        <v>1</v>
      </c>
      <c r="M25" s="404"/>
      <c r="N25" s="404"/>
      <c r="O25" s="404"/>
      <c r="P25" s="405"/>
      <c r="Q25" s="403">
        <v>6640</v>
      </c>
      <c r="R25" s="404"/>
      <c r="S25" s="404"/>
      <c r="T25" s="404"/>
      <c r="U25" s="404"/>
      <c r="V25" s="405"/>
      <c r="W25" s="469"/>
      <c r="X25" s="460"/>
      <c r="Y25" s="461"/>
      <c r="Z25" s="400" t="s">
        <v>179</v>
      </c>
      <c r="AA25" s="401"/>
      <c r="AB25" s="401"/>
      <c r="AC25" s="401"/>
      <c r="AD25" s="401"/>
      <c r="AE25" s="401"/>
      <c r="AF25" s="401"/>
      <c r="AG25" s="402"/>
      <c r="AH25" s="403">
        <v>79</v>
      </c>
      <c r="AI25" s="404"/>
      <c r="AJ25" s="404"/>
      <c r="AK25" s="404"/>
      <c r="AL25" s="405"/>
      <c r="AM25" s="403">
        <v>218751</v>
      </c>
      <c r="AN25" s="404"/>
      <c r="AO25" s="404"/>
      <c r="AP25" s="404"/>
      <c r="AQ25" s="404"/>
      <c r="AR25" s="405"/>
      <c r="AS25" s="403">
        <v>2769</v>
      </c>
      <c r="AT25" s="404"/>
      <c r="AU25" s="404"/>
      <c r="AV25" s="404"/>
      <c r="AW25" s="404"/>
      <c r="AX25" s="406"/>
      <c r="AY25" s="419" t="s">
        <v>180</v>
      </c>
      <c r="AZ25" s="420"/>
      <c r="BA25" s="420"/>
      <c r="BB25" s="420"/>
      <c r="BC25" s="420"/>
      <c r="BD25" s="420"/>
      <c r="BE25" s="420"/>
      <c r="BF25" s="420"/>
      <c r="BG25" s="420"/>
      <c r="BH25" s="420"/>
      <c r="BI25" s="420"/>
      <c r="BJ25" s="420"/>
      <c r="BK25" s="420"/>
      <c r="BL25" s="420"/>
      <c r="BM25" s="421"/>
      <c r="BN25" s="422">
        <v>1391789</v>
      </c>
      <c r="BO25" s="423"/>
      <c r="BP25" s="423"/>
      <c r="BQ25" s="423"/>
      <c r="BR25" s="423"/>
      <c r="BS25" s="423"/>
      <c r="BT25" s="423"/>
      <c r="BU25" s="424"/>
      <c r="BV25" s="422">
        <v>1886895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181</v>
      </c>
      <c r="F26" s="401"/>
      <c r="G26" s="401"/>
      <c r="H26" s="401"/>
      <c r="I26" s="401"/>
      <c r="J26" s="401"/>
      <c r="K26" s="402"/>
      <c r="L26" s="403">
        <v>1</v>
      </c>
      <c r="M26" s="404"/>
      <c r="N26" s="404"/>
      <c r="O26" s="404"/>
      <c r="P26" s="405"/>
      <c r="Q26" s="403">
        <v>5940</v>
      </c>
      <c r="R26" s="404"/>
      <c r="S26" s="404"/>
      <c r="T26" s="404"/>
      <c r="U26" s="404"/>
      <c r="V26" s="405"/>
      <c r="W26" s="469"/>
      <c r="X26" s="460"/>
      <c r="Y26" s="461"/>
      <c r="Z26" s="400" t="s">
        <v>182</v>
      </c>
      <c r="AA26" s="482"/>
      <c r="AB26" s="482"/>
      <c r="AC26" s="482"/>
      <c r="AD26" s="482"/>
      <c r="AE26" s="482"/>
      <c r="AF26" s="482"/>
      <c r="AG26" s="483"/>
      <c r="AH26" s="403">
        <v>4</v>
      </c>
      <c r="AI26" s="404"/>
      <c r="AJ26" s="404"/>
      <c r="AK26" s="404"/>
      <c r="AL26" s="405"/>
      <c r="AM26" s="403">
        <v>14316</v>
      </c>
      <c r="AN26" s="404"/>
      <c r="AO26" s="404"/>
      <c r="AP26" s="404"/>
      <c r="AQ26" s="404"/>
      <c r="AR26" s="405"/>
      <c r="AS26" s="403">
        <v>3579</v>
      </c>
      <c r="AT26" s="404"/>
      <c r="AU26" s="404"/>
      <c r="AV26" s="404"/>
      <c r="AW26" s="404"/>
      <c r="AX26" s="406"/>
      <c r="AY26" s="436" t="s">
        <v>183</v>
      </c>
      <c r="AZ26" s="437"/>
      <c r="BA26" s="437"/>
      <c r="BB26" s="437"/>
      <c r="BC26" s="437"/>
      <c r="BD26" s="437"/>
      <c r="BE26" s="437"/>
      <c r="BF26" s="437"/>
      <c r="BG26" s="437"/>
      <c r="BH26" s="437"/>
      <c r="BI26" s="437"/>
      <c r="BJ26" s="437"/>
      <c r="BK26" s="437"/>
      <c r="BL26" s="437"/>
      <c r="BM26" s="438"/>
      <c r="BN26" s="427" t="s">
        <v>184</v>
      </c>
      <c r="BO26" s="428"/>
      <c r="BP26" s="428"/>
      <c r="BQ26" s="428"/>
      <c r="BR26" s="428"/>
      <c r="BS26" s="428"/>
      <c r="BT26" s="428"/>
      <c r="BU26" s="429"/>
      <c r="BV26" s="427" t="s">
        <v>185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186</v>
      </c>
      <c r="F27" s="401"/>
      <c r="G27" s="401"/>
      <c r="H27" s="401"/>
      <c r="I27" s="401"/>
      <c r="J27" s="401"/>
      <c r="K27" s="402"/>
      <c r="L27" s="403">
        <v>1</v>
      </c>
      <c r="M27" s="404"/>
      <c r="N27" s="404"/>
      <c r="O27" s="404"/>
      <c r="P27" s="405"/>
      <c r="Q27" s="403">
        <v>4150</v>
      </c>
      <c r="R27" s="404"/>
      <c r="S27" s="404"/>
      <c r="T27" s="404"/>
      <c r="U27" s="404"/>
      <c r="V27" s="405"/>
      <c r="W27" s="469"/>
      <c r="X27" s="460"/>
      <c r="Y27" s="461"/>
      <c r="Z27" s="400" t="s">
        <v>187</v>
      </c>
      <c r="AA27" s="401"/>
      <c r="AB27" s="401"/>
      <c r="AC27" s="401"/>
      <c r="AD27" s="401"/>
      <c r="AE27" s="401"/>
      <c r="AF27" s="401"/>
      <c r="AG27" s="402"/>
      <c r="AH27" s="403">
        <v>7</v>
      </c>
      <c r="AI27" s="404"/>
      <c r="AJ27" s="404"/>
      <c r="AK27" s="404"/>
      <c r="AL27" s="405"/>
      <c r="AM27" s="403">
        <v>29375</v>
      </c>
      <c r="AN27" s="404"/>
      <c r="AO27" s="404"/>
      <c r="AP27" s="404"/>
      <c r="AQ27" s="404"/>
      <c r="AR27" s="405"/>
      <c r="AS27" s="403">
        <v>4196</v>
      </c>
      <c r="AT27" s="404"/>
      <c r="AU27" s="404"/>
      <c r="AV27" s="404"/>
      <c r="AW27" s="404"/>
      <c r="AX27" s="406"/>
      <c r="AY27" s="433" t="s">
        <v>188</v>
      </c>
      <c r="AZ27" s="434"/>
      <c r="BA27" s="434"/>
      <c r="BB27" s="434"/>
      <c r="BC27" s="434"/>
      <c r="BD27" s="434"/>
      <c r="BE27" s="434"/>
      <c r="BF27" s="434"/>
      <c r="BG27" s="434"/>
      <c r="BH27" s="434"/>
      <c r="BI27" s="434"/>
      <c r="BJ27" s="434"/>
      <c r="BK27" s="434"/>
      <c r="BL27" s="434"/>
      <c r="BM27" s="435"/>
      <c r="BN27" s="430">
        <v>640629</v>
      </c>
      <c r="BO27" s="431"/>
      <c r="BP27" s="431"/>
      <c r="BQ27" s="431"/>
      <c r="BR27" s="431"/>
      <c r="BS27" s="431"/>
      <c r="BT27" s="431"/>
      <c r="BU27" s="432"/>
      <c r="BV27" s="430">
        <v>640000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189</v>
      </c>
      <c r="F28" s="401"/>
      <c r="G28" s="401"/>
      <c r="H28" s="401"/>
      <c r="I28" s="401"/>
      <c r="J28" s="401"/>
      <c r="K28" s="402"/>
      <c r="L28" s="403">
        <v>1</v>
      </c>
      <c r="M28" s="404"/>
      <c r="N28" s="404"/>
      <c r="O28" s="404"/>
      <c r="P28" s="405"/>
      <c r="Q28" s="403">
        <v>3470</v>
      </c>
      <c r="R28" s="404"/>
      <c r="S28" s="404"/>
      <c r="T28" s="404"/>
      <c r="U28" s="404"/>
      <c r="V28" s="405"/>
      <c r="W28" s="469"/>
      <c r="X28" s="460"/>
      <c r="Y28" s="461"/>
      <c r="Z28" s="400" t="s">
        <v>190</v>
      </c>
      <c r="AA28" s="401"/>
      <c r="AB28" s="401"/>
      <c r="AC28" s="401"/>
      <c r="AD28" s="401"/>
      <c r="AE28" s="401"/>
      <c r="AF28" s="401"/>
      <c r="AG28" s="402"/>
      <c r="AH28" s="403" t="s">
        <v>191</v>
      </c>
      <c r="AI28" s="404"/>
      <c r="AJ28" s="404"/>
      <c r="AK28" s="404"/>
      <c r="AL28" s="405"/>
      <c r="AM28" s="403" t="s">
        <v>131</v>
      </c>
      <c r="AN28" s="404"/>
      <c r="AO28" s="404"/>
      <c r="AP28" s="404"/>
      <c r="AQ28" s="404"/>
      <c r="AR28" s="405"/>
      <c r="AS28" s="403" t="s">
        <v>192</v>
      </c>
      <c r="AT28" s="404"/>
      <c r="AU28" s="404"/>
      <c r="AV28" s="404"/>
      <c r="AW28" s="404"/>
      <c r="AX28" s="406"/>
      <c r="AY28" s="410" t="s">
        <v>193</v>
      </c>
      <c r="AZ28" s="411"/>
      <c r="BA28" s="411"/>
      <c r="BB28" s="412"/>
      <c r="BC28" s="419" t="s">
        <v>48</v>
      </c>
      <c r="BD28" s="420"/>
      <c r="BE28" s="420"/>
      <c r="BF28" s="420"/>
      <c r="BG28" s="420"/>
      <c r="BH28" s="420"/>
      <c r="BI28" s="420"/>
      <c r="BJ28" s="420"/>
      <c r="BK28" s="420"/>
      <c r="BL28" s="420"/>
      <c r="BM28" s="421"/>
      <c r="BN28" s="422">
        <v>2808689</v>
      </c>
      <c r="BO28" s="423"/>
      <c r="BP28" s="423"/>
      <c r="BQ28" s="423"/>
      <c r="BR28" s="423"/>
      <c r="BS28" s="423"/>
      <c r="BT28" s="423"/>
      <c r="BU28" s="424"/>
      <c r="BV28" s="422">
        <v>2803565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194</v>
      </c>
      <c r="F29" s="401"/>
      <c r="G29" s="401"/>
      <c r="H29" s="401"/>
      <c r="I29" s="401"/>
      <c r="J29" s="401"/>
      <c r="K29" s="402"/>
      <c r="L29" s="403">
        <v>18</v>
      </c>
      <c r="M29" s="404"/>
      <c r="N29" s="404"/>
      <c r="O29" s="404"/>
      <c r="P29" s="405"/>
      <c r="Q29" s="403">
        <v>3260</v>
      </c>
      <c r="R29" s="404"/>
      <c r="S29" s="404"/>
      <c r="T29" s="404"/>
      <c r="U29" s="404"/>
      <c r="V29" s="405"/>
      <c r="W29" s="470"/>
      <c r="X29" s="471"/>
      <c r="Y29" s="472"/>
      <c r="Z29" s="400" t="s">
        <v>195</v>
      </c>
      <c r="AA29" s="401"/>
      <c r="AB29" s="401"/>
      <c r="AC29" s="401"/>
      <c r="AD29" s="401"/>
      <c r="AE29" s="401"/>
      <c r="AF29" s="401"/>
      <c r="AG29" s="402"/>
      <c r="AH29" s="403">
        <v>385</v>
      </c>
      <c r="AI29" s="404"/>
      <c r="AJ29" s="404"/>
      <c r="AK29" s="404"/>
      <c r="AL29" s="405"/>
      <c r="AM29" s="403">
        <v>1215917</v>
      </c>
      <c r="AN29" s="404"/>
      <c r="AO29" s="404"/>
      <c r="AP29" s="404"/>
      <c r="AQ29" s="404"/>
      <c r="AR29" s="405"/>
      <c r="AS29" s="403">
        <v>3158</v>
      </c>
      <c r="AT29" s="404"/>
      <c r="AU29" s="404"/>
      <c r="AV29" s="404"/>
      <c r="AW29" s="404"/>
      <c r="AX29" s="406"/>
      <c r="AY29" s="413"/>
      <c r="AZ29" s="414"/>
      <c r="BA29" s="414"/>
      <c r="BB29" s="415"/>
      <c r="BC29" s="407" t="s">
        <v>196</v>
      </c>
      <c r="BD29" s="408"/>
      <c r="BE29" s="408"/>
      <c r="BF29" s="408"/>
      <c r="BG29" s="408"/>
      <c r="BH29" s="408"/>
      <c r="BI29" s="408"/>
      <c r="BJ29" s="408"/>
      <c r="BK29" s="408"/>
      <c r="BL29" s="408"/>
      <c r="BM29" s="409"/>
      <c r="BN29" s="427">
        <v>3206338</v>
      </c>
      <c r="BO29" s="428"/>
      <c r="BP29" s="428"/>
      <c r="BQ29" s="428"/>
      <c r="BR29" s="428"/>
      <c r="BS29" s="428"/>
      <c r="BT29" s="428"/>
      <c r="BU29" s="429"/>
      <c r="BV29" s="427">
        <v>3044632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197</v>
      </c>
      <c r="X30" s="480"/>
      <c r="Y30" s="480"/>
      <c r="Z30" s="480"/>
      <c r="AA30" s="480"/>
      <c r="AB30" s="480"/>
      <c r="AC30" s="480"/>
      <c r="AD30" s="480"/>
      <c r="AE30" s="480"/>
      <c r="AF30" s="480"/>
      <c r="AG30" s="481"/>
      <c r="AH30" s="391">
        <v>97.6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6134360</v>
      </c>
      <c r="BO30" s="431"/>
      <c r="BP30" s="431"/>
      <c r="BQ30" s="431"/>
      <c r="BR30" s="431"/>
      <c r="BS30" s="431"/>
      <c r="BT30" s="431"/>
      <c r="BU30" s="432"/>
      <c r="BV30" s="430">
        <v>6766309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198</v>
      </c>
      <c r="D32" s="213"/>
      <c r="E32" s="213"/>
      <c r="F32" s="210"/>
      <c r="G32" s="210"/>
      <c r="H32" s="210"/>
      <c r="I32" s="210"/>
      <c r="J32" s="210"/>
      <c r="K32" s="210"/>
      <c r="L32" s="210"/>
      <c r="M32" s="210"/>
      <c r="N32" s="210"/>
      <c r="O32" s="210"/>
      <c r="P32" s="210"/>
      <c r="Q32" s="210"/>
      <c r="R32" s="210"/>
      <c r="S32" s="210"/>
      <c r="T32" s="210"/>
      <c r="U32" s="210" t="s">
        <v>199</v>
      </c>
      <c r="V32" s="210"/>
      <c r="W32" s="210"/>
      <c r="X32" s="210"/>
      <c r="Y32" s="210"/>
      <c r="Z32" s="210"/>
      <c r="AA32" s="210"/>
      <c r="AB32" s="210"/>
      <c r="AC32" s="210"/>
      <c r="AD32" s="210"/>
      <c r="AE32" s="210"/>
      <c r="AF32" s="210"/>
      <c r="AG32" s="210"/>
      <c r="AH32" s="210"/>
      <c r="AI32" s="210"/>
      <c r="AJ32" s="210"/>
      <c r="AK32" s="210"/>
      <c r="AL32" s="210"/>
      <c r="AM32" s="214" t="s">
        <v>200</v>
      </c>
      <c r="AN32" s="210"/>
      <c r="AO32" s="210"/>
      <c r="AP32" s="210"/>
      <c r="AQ32" s="210"/>
      <c r="AR32" s="210"/>
      <c r="AS32" s="214"/>
      <c r="AT32" s="214"/>
      <c r="AU32" s="214"/>
      <c r="AV32" s="214"/>
      <c r="AW32" s="214"/>
      <c r="AX32" s="214"/>
      <c r="AY32" s="214"/>
      <c r="AZ32" s="214"/>
      <c r="BA32" s="214"/>
      <c r="BB32" s="210"/>
      <c r="BC32" s="214"/>
      <c r="BD32" s="210"/>
      <c r="BE32" s="214" t="s">
        <v>201</v>
      </c>
      <c r="BF32" s="210"/>
      <c r="BG32" s="210"/>
      <c r="BH32" s="210"/>
      <c r="BI32" s="210"/>
      <c r="BJ32" s="214"/>
      <c r="BK32" s="214"/>
      <c r="BL32" s="214"/>
      <c r="BM32" s="214"/>
      <c r="BN32" s="214"/>
      <c r="BO32" s="214"/>
      <c r="BP32" s="214"/>
      <c r="BQ32" s="214"/>
      <c r="BR32" s="210"/>
      <c r="BS32" s="210"/>
      <c r="BT32" s="210"/>
      <c r="BU32" s="210"/>
      <c r="BV32" s="210"/>
      <c r="BW32" s="210" t="s">
        <v>202</v>
      </c>
      <c r="BX32" s="210"/>
      <c r="BY32" s="210"/>
      <c r="BZ32" s="210"/>
      <c r="CA32" s="210"/>
      <c r="CB32" s="214"/>
      <c r="CC32" s="214"/>
      <c r="CD32" s="214"/>
      <c r="CE32" s="214"/>
      <c r="CF32" s="214"/>
      <c r="CG32" s="214"/>
      <c r="CH32" s="214"/>
      <c r="CI32" s="214"/>
      <c r="CJ32" s="214"/>
      <c r="CK32" s="214"/>
      <c r="CL32" s="214"/>
      <c r="CM32" s="214"/>
      <c r="CN32" s="214"/>
      <c r="CO32" s="214" t="s">
        <v>203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204</v>
      </c>
      <c r="D33" s="390"/>
      <c r="E33" s="389" t="s">
        <v>205</v>
      </c>
      <c r="F33" s="389"/>
      <c r="G33" s="389"/>
      <c r="H33" s="389"/>
      <c r="I33" s="389"/>
      <c r="J33" s="389"/>
      <c r="K33" s="389"/>
      <c r="L33" s="389"/>
      <c r="M33" s="389"/>
      <c r="N33" s="389"/>
      <c r="O33" s="389"/>
      <c r="P33" s="389"/>
      <c r="Q33" s="389"/>
      <c r="R33" s="389"/>
      <c r="S33" s="389"/>
      <c r="T33" s="215"/>
      <c r="U33" s="390" t="s">
        <v>204</v>
      </c>
      <c r="V33" s="390"/>
      <c r="W33" s="389" t="s">
        <v>206</v>
      </c>
      <c r="X33" s="389"/>
      <c r="Y33" s="389"/>
      <c r="Z33" s="389"/>
      <c r="AA33" s="389"/>
      <c r="AB33" s="389"/>
      <c r="AC33" s="389"/>
      <c r="AD33" s="389"/>
      <c r="AE33" s="389"/>
      <c r="AF33" s="389"/>
      <c r="AG33" s="389"/>
      <c r="AH33" s="389"/>
      <c r="AI33" s="389"/>
      <c r="AJ33" s="389"/>
      <c r="AK33" s="389"/>
      <c r="AL33" s="215"/>
      <c r="AM33" s="390" t="s">
        <v>207</v>
      </c>
      <c r="AN33" s="390"/>
      <c r="AO33" s="389" t="s">
        <v>205</v>
      </c>
      <c r="AP33" s="389"/>
      <c r="AQ33" s="389"/>
      <c r="AR33" s="389"/>
      <c r="AS33" s="389"/>
      <c r="AT33" s="389"/>
      <c r="AU33" s="389"/>
      <c r="AV33" s="389"/>
      <c r="AW33" s="389"/>
      <c r="AX33" s="389"/>
      <c r="AY33" s="389"/>
      <c r="AZ33" s="389"/>
      <c r="BA33" s="389"/>
      <c r="BB33" s="389"/>
      <c r="BC33" s="389"/>
      <c r="BD33" s="216"/>
      <c r="BE33" s="389" t="s">
        <v>208</v>
      </c>
      <c r="BF33" s="389"/>
      <c r="BG33" s="389" t="s">
        <v>209</v>
      </c>
      <c r="BH33" s="389"/>
      <c r="BI33" s="389"/>
      <c r="BJ33" s="389"/>
      <c r="BK33" s="389"/>
      <c r="BL33" s="389"/>
      <c r="BM33" s="389"/>
      <c r="BN33" s="389"/>
      <c r="BO33" s="389"/>
      <c r="BP33" s="389"/>
      <c r="BQ33" s="389"/>
      <c r="BR33" s="389"/>
      <c r="BS33" s="389"/>
      <c r="BT33" s="389"/>
      <c r="BU33" s="389"/>
      <c r="BV33" s="216"/>
      <c r="BW33" s="390" t="s">
        <v>208</v>
      </c>
      <c r="BX33" s="390"/>
      <c r="BY33" s="389" t="s">
        <v>210</v>
      </c>
      <c r="BZ33" s="389"/>
      <c r="CA33" s="389"/>
      <c r="CB33" s="389"/>
      <c r="CC33" s="389"/>
      <c r="CD33" s="389"/>
      <c r="CE33" s="389"/>
      <c r="CF33" s="389"/>
      <c r="CG33" s="389"/>
      <c r="CH33" s="389"/>
      <c r="CI33" s="389"/>
      <c r="CJ33" s="389"/>
      <c r="CK33" s="389"/>
      <c r="CL33" s="389"/>
      <c r="CM33" s="389"/>
      <c r="CN33" s="215"/>
      <c r="CO33" s="390" t="s">
        <v>211</v>
      </c>
      <c r="CP33" s="390"/>
      <c r="CQ33" s="389" t="s">
        <v>212</v>
      </c>
      <c r="CR33" s="389"/>
      <c r="CS33" s="389"/>
      <c r="CT33" s="389"/>
      <c r="CU33" s="389"/>
      <c r="CV33" s="389"/>
      <c r="CW33" s="389"/>
      <c r="CX33" s="389"/>
      <c r="CY33" s="389"/>
      <c r="CZ33" s="389"/>
      <c r="DA33" s="389"/>
      <c r="DB33" s="389"/>
      <c r="DC33" s="389"/>
      <c r="DD33" s="389"/>
      <c r="DE33" s="389"/>
      <c r="DF33" s="215"/>
      <c r="DG33" s="388" t="s">
        <v>213</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IF('各会計、関係団体の財政状況及び健全化判断比率'!B35="","",'各会計、関係団体の財政状況及び健全化判断比率'!B35)</f>
        <v>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14</v>
      </c>
      <c r="BX34" s="386"/>
      <c r="BY34" s="385" t="str">
        <f>IF('各会計、関係団体の財政状況及び健全化判断比率'!B68="","",'各会計、関係団体の財政状況及び健全化判断比率'!B68)</f>
        <v>北松北部環境組合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平戸市振興公社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7</v>
      </c>
      <c r="AN35" s="386"/>
      <c r="AO35" s="385" t="str">
        <f>IF('各会計、関係団体の財政状況及び健全化判断比率'!B33="","",'各会計、関係団体の財政状況及び健全化判断比率'!B33)</f>
        <v>交通船事業会計</v>
      </c>
      <c r="AP35" s="385"/>
      <c r="AQ35" s="385"/>
      <c r="AR35" s="385"/>
      <c r="AS35" s="385"/>
      <c r="AT35" s="385"/>
      <c r="AU35" s="385"/>
      <c r="AV35" s="385"/>
      <c r="AW35" s="385"/>
      <c r="AX35" s="385"/>
      <c r="AY35" s="385"/>
      <c r="AZ35" s="385"/>
      <c r="BA35" s="385"/>
      <c r="BB35" s="385"/>
      <c r="BC35" s="385"/>
      <c r="BD35" s="213"/>
      <c r="BE35" s="386">
        <f t="shared" ref="BE35:BE43" si="1">IF(BG35="","",BE34+1)</f>
        <v>10</v>
      </c>
      <c r="BF35" s="386"/>
      <c r="BG35" s="385" t="str">
        <f>IF('各会計、関係団体の財政状況及び健全化判断比率'!B36="","",'各会計、関係団体の財政状況及び健全化判断比率'!B36)</f>
        <v>あづち大島いさりびの里事業特別会計</v>
      </c>
      <c r="BH35" s="385"/>
      <c r="BI35" s="385"/>
      <c r="BJ35" s="385"/>
      <c r="BK35" s="385"/>
      <c r="BL35" s="385"/>
      <c r="BM35" s="385"/>
      <c r="BN35" s="385"/>
      <c r="BO35" s="385"/>
      <c r="BP35" s="385"/>
      <c r="BQ35" s="385"/>
      <c r="BR35" s="385"/>
      <c r="BS35" s="385"/>
      <c r="BT35" s="385"/>
      <c r="BU35" s="385"/>
      <c r="BV35" s="213"/>
      <c r="BW35" s="386">
        <f t="shared" ref="BW35:BW43" si="2">IF(BY35="","",BW34+1)</f>
        <v>15</v>
      </c>
      <c r="BX35" s="386"/>
      <c r="BY35" s="385" t="str">
        <f>IF('各会計、関係団体の財政状況及び健全化判断比率'!B69="","",'各会計、関係団体の財政状況及び健全化判断比率'!B69)</f>
        <v>長崎県市町村総合事務組合</v>
      </c>
      <c r="BZ35" s="385"/>
      <c r="CA35" s="385"/>
      <c r="CB35" s="385"/>
      <c r="CC35" s="385"/>
      <c r="CD35" s="385"/>
      <c r="CE35" s="385"/>
      <c r="CF35" s="385"/>
      <c r="CG35" s="385"/>
      <c r="CH35" s="385"/>
      <c r="CI35" s="385"/>
      <c r="CJ35" s="385"/>
      <c r="CK35" s="385"/>
      <c r="CL35" s="385"/>
      <c r="CM35" s="385"/>
      <c r="CN35" s="213"/>
      <c r="CO35" s="386">
        <f t="shared" ref="CO35:CO43" si="3">IF(CQ35="","",CO34+1)</f>
        <v>18</v>
      </c>
      <c r="CP35" s="386"/>
      <c r="CQ35" s="385" t="str">
        <f>IF('各会計、関係団体の財政状況及び健全化判断比率'!BS8="","",'各会計、関係団体の財政状況及び健全化判断比率'!BS8)</f>
        <v>的山大島風力発電所</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f t="shared" si="0"/>
        <v>8</v>
      </c>
      <c r="AN36" s="386"/>
      <c r="AO36" s="385" t="str">
        <f>IF('各会計、関係団体の財政状況及び健全化判断比率'!B34="","",'各会計、関係団体の財政状況及び健全化判断比率'!B34)</f>
        <v>病院事業会計</v>
      </c>
      <c r="AP36" s="385"/>
      <c r="AQ36" s="385"/>
      <c r="AR36" s="385"/>
      <c r="AS36" s="385"/>
      <c r="AT36" s="385"/>
      <c r="AU36" s="385"/>
      <c r="AV36" s="385"/>
      <c r="AW36" s="385"/>
      <c r="AX36" s="385"/>
      <c r="AY36" s="385"/>
      <c r="AZ36" s="385"/>
      <c r="BA36" s="385"/>
      <c r="BB36" s="385"/>
      <c r="BC36" s="385"/>
      <c r="BD36" s="213"/>
      <c r="BE36" s="386">
        <f t="shared" si="1"/>
        <v>11</v>
      </c>
      <c r="BF36" s="386"/>
      <c r="BG36" s="385" t="str">
        <f>IF('各会計、関係団体の財政状況及び健全化判断比率'!B37="","",'各会計、関係団体の財政状況及び健全化判断比率'!B37)</f>
        <v>電気事業特別会計</v>
      </c>
      <c r="BH36" s="385"/>
      <c r="BI36" s="385"/>
      <c r="BJ36" s="385"/>
      <c r="BK36" s="385"/>
      <c r="BL36" s="385"/>
      <c r="BM36" s="385"/>
      <c r="BN36" s="385"/>
      <c r="BO36" s="385"/>
      <c r="BP36" s="385"/>
      <c r="BQ36" s="385"/>
      <c r="BR36" s="385"/>
      <c r="BS36" s="385"/>
      <c r="BT36" s="385"/>
      <c r="BU36" s="385"/>
      <c r="BV36" s="213"/>
      <c r="BW36" s="386">
        <f t="shared" si="2"/>
        <v>16</v>
      </c>
      <c r="BX36" s="386"/>
      <c r="BY36" s="385" t="str">
        <f>IF('各会計、関係団体の財政状況及び健全化判断比率'!B70="","",'各会計、関係団体の財政状況及び健全化判断比率'!B70)</f>
        <v>長崎県後期高齢者医療広域連合</v>
      </c>
      <c r="BZ36" s="385"/>
      <c r="CA36" s="385"/>
      <c r="CB36" s="385"/>
      <c r="CC36" s="385"/>
      <c r="CD36" s="385"/>
      <c r="CE36" s="385"/>
      <c r="CF36" s="385"/>
      <c r="CG36" s="385"/>
      <c r="CH36" s="385"/>
      <c r="CI36" s="385"/>
      <c r="CJ36" s="385"/>
      <c r="CK36" s="385"/>
      <c r="CL36" s="385"/>
      <c r="CM36" s="385"/>
      <c r="CN36" s="213"/>
      <c r="CO36" s="386">
        <f t="shared" si="3"/>
        <v>19</v>
      </c>
      <c r="CP36" s="386"/>
      <c r="CQ36" s="385" t="str">
        <f>IF('各会計、関係団体の財政状況及び健全化判断比率'!BS9="","",'各会計、関係団体の財政状況及び健全化判断比率'!BS9)</f>
        <v>田平風力発電所</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駐車場事業特別会計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12</v>
      </c>
      <c r="BF37" s="386"/>
      <c r="BG37" s="385" t="str">
        <f>IF('各会計、関係団体の財政状況及び健全化判断比率'!B38="","",'各会計、関係団体の財政状況及び健全化判断比率'!B38)</f>
        <v>宅地開発事業特別会計</v>
      </c>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f t="shared" si="3"/>
        <v>20</v>
      </c>
      <c r="CP37" s="386"/>
      <c r="CQ37" s="385" t="str">
        <f>IF('各会計、関係団体の財政状況及び健全化判断比率'!BS10="","",'各会計、関係団体の財政状況及び健全化判断比率'!BS10)</f>
        <v>生月ウインドエナジー</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13</v>
      </c>
      <c r="BF38" s="386"/>
      <c r="BG38" s="385" t="str">
        <f>IF('各会計、関係団体の財政状況及び健全化判断比率'!B39="","",'各会計、関係団体の財政状況及び健全化判断比率'!B39)</f>
        <v>工業団地事業特別会計</v>
      </c>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21</v>
      </c>
      <c r="CP38" s="386"/>
      <c r="CQ38" s="385" t="str">
        <f>IF('各会計、関係団体の財政状況及び健全化判断比率'!BS11="","",'各会計、関係団体の財政状況及び健全化判断比率'!BS11)</f>
        <v>長崎県林業公社</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214</v>
      </c>
      <c r="C46" s="185"/>
      <c r="D46" s="185"/>
      <c r="E46" s="185" t="s">
        <v>215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218</v>
      </c>
    </row>
    <row r="50" spans="5:5" x14ac:dyDescent="0.15">
      <c r="E50" s="187" t="s">
        <v>219</v>
      </c>
    </row>
    <row r="51" spans="5:5" x14ac:dyDescent="0.15">
      <c r="E51" s="187" t="s">
        <v>220</v>
      </c>
    </row>
    <row r="52" spans="5:5" x14ac:dyDescent="0.15">
      <c r="E52" s="187" t="s">
        <v>221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bQhaOqQPDJ0FCVKPBv4nJT8qzqyAKwq5I+G1nZJvoDc5Pq05k+4sjg00CdqEd2ZqwofD+fzmCEOF0Pv5vMAwQ==" saltValue="b9sb6xjzK/xF2D+/kbtP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0" t="s">
        <v>572</v>
      </c>
      <c r="D34" s="1210"/>
      <c r="E34" s="1211"/>
      <c r="F34" s="32">
        <v>5.47</v>
      </c>
      <c r="G34" s="33">
        <v>6.37</v>
      </c>
      <c r="H34" s="33">
        <v>7.49</v>
      </c>
      <c r="I34" s="33">
        <v>7.79</v>
      </c>
      <c r="J34" s="34">
        <v>8.06</v>
      </c>
      <c r="K34" s="22"/>
      <c r="L34" s="22"/>
      <c r="M34" s="22"/>
      <c r="N34" s="22"/>
      <c r="O34" s="22"/>
      <c r="P34" s="22"/>
    </row>
    <row r="35" spans="1:16" ht="39" customHeight="1" x14ac:dyDescent="0.15">
      <c r="A35" s="22"/>
      <c r="B35" s="35"/>
      <c r="C35" s="1204" t="s">
        <v>573</v>
      </c>
      <c r="D35" s="1205"/>
      <c r="E35" s="1206"/>
      <c r="F35" s="36">
        <v>5.44</v>
      </c>
      <c r="G35" s="37">
        <v>5.58</v>
      </c>
      <c r="H35" s="37">
        <v>6.07</v>
      </c>
      <c r="I35" s="37">
        <v>5.55</v>
      </c>
      <c r="J35" s="38">
        <v>5.52</v>
      </c>
      <c r="K35" s="22"/>
      <c r="L35" s="22"/>
      <c r="M35" s="22"/>
      <c r="N35" s="22"/>
      <c r="O35" s="22"/>
      <c r="P35" s="22"/>
    </row>
    <row r="36" spans="1:16" ht="39" customHeight="1" x14ac:dyDescent="0.15">
      <c r="A36" s="22"/>
      <c r="B36" s="35"/>
      <c r="C36" s="1204" t="s">
        <v>574</v>
      </c>
      <c r="D36" s="1205"/>
      <c r="E36" s="1206"/>
      <c r="F36" s="36">
        <v>0.85</v>
      </c>
      <c r="G36" s="37">
        <v>3.59</v>
      </c>
      <c r="H36" s="37">
        <v>2.86</v>
      </c>
      <c r="I36" s="37">
        <v>2.91</v>
      </c>
      <c r="J36" s="38">
        <v>2.11</v>
      </c>
      <c r="K36" s="22"/>
      <c r="L36" s="22"/>
      <c r="M36" s="22"/>
      <c r="N36" s="22"/>
      <c r="O36" s="22"/>
      <c r="P36" s="22"/>
    </row>
    <row r="37" spans="1:16" ht="39" customHeight="1" x14ac:dyDescent="0.15">
      <c r="A37" s="22"/>
      <c r="B37" s="35"/>
      <c r="C37" s="1204" t="s">
        <v>575</v>
      </c>
      <c r="D37" s="1205"/>
      <c r="E37" s="1206"/>
      <c r="F37" s="36">
        <v>0.5</v>
      </c>
      <c r="G37" s="37">
        <v>0.41</v>
      </c>
      <c r="H37" s="37">
        <v>0.4</v>
      </c>
      <c r="I37" s="37">
        <v>0.41</v>
      </c>
      <c r="J37" s="38">
        <v>1.26</v>
      </c>
      <c r="K37" s="22"/>
      <c r="L37" s="22"/>
      <c r="M37" s="22"/>
      <c r="N37" s="22"/>
      <c r="O37" s="22"/>
      <c r="P37" s="22"/>
    </row>
    <row r="38" spans="1:16" ht="39" customHeight="1" x14ac:dyDescent="0.15">
      <c r="A38" s="22"/>
      <c r="B38" s="35"/>
      <c r="C38" s="1204" t="s">
        <v>576</v>
      </c>
      <c r="D38" s="1205"/>
      <c r="E38" s="1206"/>
      <c r="F38" s="36">
        <v>1.1100000000000001</v>
      </c>
      <c r="G38" s="37">
        <v>1.03</v>
      </c>
      <c r="H38" s="37">
        <v>0.95</v>
      </c>
      <c r="I38" s="37">
        <v>0.92</v>
      </c>
      <c r="J38" s="38">
        <v>1.25</v>
      </c>
      <c r="K38" s="22"/>
      <c r="L38" s="22"/>
      <c r="M38" s="22"/>
      <c r="N38" s="22"/>
      <c r="O38" s="22"/>
      <c r="P38" s="22"/>
    </row>
    <row r="39" spans="1:16" ht="39" customHeight="1" x14ac:dyDescent="0.15">
      <c r="A39" s="22"/>
      <c r="B39" s="35"/>
      <c r="C39" s="1204" t="s">
        <v>577</v>
      </c>
      <c r="D39" s="1205"/>
      <c r="E39" s="1206"/>
      <c r="F39" s="36">
        <v>0.93</v>
      </c>
      <c r="G39" s="37">
        <v>0.85</v>
      </c>
      <c r="H39" s="37">
        <v>0.8</v>
      </c>
      <c r="I39" s="37">
        <v>0.64</v>
      </c>
      <c r="J39" s="38">
        <v>0.53</v>
      </c>
      <c r="K39" s="22"/>
      <c r="L39" s="22"/>
      <c r="M39" s="22"/>
      <c r="N39" s="22"/>
      <c r="O39" s="22"/>
      <c r="P39" s="22"/>
    </row>
    <row r="40" spans="1:16" ht="39" customHeight="1" x14ac:dyDescent="0.15">
      <c r="A40" s="22"/>
      <c r="B40" s="35"/>
      <c r="C40" s="1204" t="s">
        <v>578</v>
      </c>
      <c r="D40" s="1205"/>
      <c r="E40" s="1206"/>
      <c r="F40" s="36">
        <v>0.18</v>
      </c>
      <c r="G40" s="37">
        <v>0.02</v>
      </c>
      <c r="H40" s="37">
        <v>0</v>
      </c>
      <c r="I40" s="37">
        <v>0.04</v>
      </c>
      <c r="J40" s="38">
        <v>0.04</v>
      </c>
      <c r="K40" s="22"/>
      <c r="L40" s="22"/>
      <c r="M40" s="22"/>
      <c r="N40" s="22"/>
      <c r="O40" s="22"/>
      <c r="P40" s="22"/>
    </row>
    <row r="41" spans="1:16" ht="39" customHeight="1" x14ac:dyDescent="0.15">
      <c r="A41" s="22"/>
      <c r="B41" s="35"/>
      <c r="C41" s="1204" t="s">
        <v>579</v>
      </c>
      <c r="D41" s="1205"/>
      <c r="E41" s="1206"/>
      <c r="F41" s="36">
        <v>0</v>
      </c>
      <c r="G41" s="37">
        <v>0.01</v>
      </c>
      <c r="H41" s="37">
        <v>0.01</v>
      </c>
      <c r="I41" s="37">
        <v>0.01</v>
      </c>
      <c r="J41" s="38">
        <v>0.01</v>
      </c>
      <c r="K41" s="22"/>
      <c r="L41" s="22"/>
      <c r="M41" s="22"/>
      <c r="N41" s="22"/>
      <c r="O41" s="22"/>
      <c r="P41" s="22"/>
    </row>
    <row r="42" spans="1:16" ht="39" customHeight="1" x14ac:dyDescent="0.15">
      <c r="A42" s="22"/>
      <c r="B42" s="39"/>
      <c r="C42" s="1204" t="s">
        <v>580</v>
      </c>
      <c r="D42" s="1205"/>
      <c r="E42" s="1206"/>
      <c r="F42" s="36" t="s">
        <v>526</v>
      </c>
      <c r="G42" s="37" t="s">
        <v>526</v>
      </c>
      <c r="H42" s="37" t="s">
        <v>526</v>
      </c>
      <c r="I42" s="37" t="s">
        <v>526</v>
      </c>
      <c r="J42" s="38" t="s">
        <v>526</v>
      </c>
      <c r="K42" s="22"/>
      <c r="L42" s="22"/>
      <c r="M42" s="22"/>
      <c r="N42" s="22"/>
      <c r="O42" s="22"/>
      <c r="P42" s="22"/>
    </row>
    <row r="43" spans="1:16" ht="39" customHeight="1" thickBot="1" x14ac:dyDescent="0.2">
      <c r="A43" s="22"/>
      <c r="B43" s="40"/>
      <c r="C43" s="1207" t="s">
        <v>581</v>
      </c>
      <c r="D43" s="1208"/>
      <c r="E43" s="1209"/>
      <c r="F43" s="41">
        <v>0</v>
      </c>
      <c r="G43" s="42">
        <v>0.46</v>
      </c>
      <c r="H43" s="42">
        <v>0.09</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DT2iwZLYqJXAS8NuGU9taJOORyiAgIkpiF5GdwM+mYFV8RM34xPAuBLYBoEfamQu6iiyg4plhxc6ycY5rSxOg==" saltValue="whXND8CYf6JXwIKM2/cr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L58" sqref="L58: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3040</v>
      </c>
      <c r="L45" s="60">
        <v>3096</v>
      </c>
      <c r="M45" s="60">
        <v>3132</v>
      </c>
      <c r="N45" s="60">
        <v>3103</v>
      </c>
      <c r="O45" s="61">
        <v>3144</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526</v>
      </c>
      <c r="L46" s="64" t="s">
        <v>526</v>
      </c>
      <c r="M46" s="64" t="s">
        <v>526</v>
      </c>
      <c r="N46" s="64" t="s">
        <v>526</v>
      </c>
      <c r="O46" s="65" t="s">
        <v>526</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526</v>
      </c>
      <c r="L47" s="64" t="s">
        <v>526</v>
      </c>
      <c r="M47" s="64" t="s">
        <v>526</v>
      </c>
      <c r="N47" s="64" t="s">
        <v>526</v>
      </c>
      <c r="O47" s="65" t="s">
        <v>526</v>
      </c>
      <c r="P47" s="48"/>
      <c r="Q47" s="48"/>
      <c r="R47" s="48"/>
      <c r="S47" s="48"/>
      <c r="T47" s="48"/>
      <c r="U47" s="48"/>
    </row>
    <row r="48" spans="1:21" ht="30.75" customHeight="1" x14ac:dyDescent="0.15">
      <c r="A48" s="48"/>
      <c r="B48" s="1232"/>
      <c r="C48" s="1233"/>
      <c r="D48" s="62"/>
      <c r="E48" s="1214" t="s">
        <v>15</v>
      </c>
      <c r="F48" s="1214"/>
      <c r="G48" s="1214"/>
      <c r="H48" s="1214"/>
      <c r="I48" s="1214"/>
      <c r="J48" s="1215"/>
      <c r="K48" s="63">
        <v>311</v>
      </c>
      <c r="L48" s="64">
        <v>358</v>
      </c>
      <c r="M48" s="64">
        <v>328</v>
      </c>
      <c r="N48" s="64">
        <v>323</v>
      </c>
      <c r="O48" s="65">
        <v>321</v>
      </c>
      <c r="P48" s="48"/>
      <c r="Q48" s="48"/>
      <c r="R48" s="48"/>
      <c r="S48" s="48"/>
      <c r="T48" s="48"/>
      <c r="U48" s="48"/>
    </row>
    <row r="49" spans="1:21" ht="30.75" customHeight="1" x14ac:dyDescent="0.15">
      <c r="A49" s="48"/>
      <c r="B49" s="1232"/>
      <c r="C49" s="1233"/>
      <c r="D49" s="62"/>
      <c r="E49" s="1214" t="s">
        <v>16</v>
      </c>
      <c r="F49" s="1214"/>
      <c r="G49" s="1214"/>
      <c r="H49" s="1214"/>
      <c r="I49" s="1214"/>
      <c r="J49" s="1215"/>
      <c r="K49" s="63">
        <v>408</v>
      </c>
      <c r="L49" s="64">
        <v>408</v>
      </c>
      <c r="M49" s="64">
        <v>408</v>
      </c>
      <c r="N49" s="64">
        <v>408</v>
      </c>
      <c r="O49" s="65">
        <v>305</v>
      </c>
      <c r="P49" s="48"/>
      <c r="Q49" s="48"/>
      <c r="R49" s="48"/>
      <c r="S49" s="48"/>
      <c r="T49" s="48"/>
      <c r="U49" s="48"/>
    </row>
    <row r="50" spans="1:21" ht="30.75" customHeight="1" x14ac:dyDescent="0.15">
      <c r="A50" s="48"/>
      <c r="B50" s="1232"/>
      <c r="C50" s="1233"/>
      <c r="D50" s="62"/>
      <c r="E50" s="1214" t="s">
        <v>17</v>
      </c>
      <c r="F50" s="1214"/>
      <c r="G50" s="1214"/>
      <c r="H50" s="1214"/>
      <c r="I50" s="1214"/>
      <c r="J50" s="1215"/>
      <c r="K50" s="63">
        <v>75</v>
      </c>
      <c r="L50" s="64">
        <v>79</v>
      </c>
      <c r="M50" s="64">
        <v>2</v>
      </c>
      <c r="N50" s="64">
        <v>2</v>
      </c>
      <c r="O50" s="65">
        <v>1</v>
      </c>
      <c r="P50" s="48"/>
      <c r="Q50" s="48"/>
      <c r="R50" s="48"/>
      <c r="S50" s="48"/>
      <c r="T50" s="48"/>
      <c r="U50" s="48"/>
    </row>
    <row r="51" spans="1:21" ht="30.75" customHeight="1" x14ac:dyDescent="0.15">
      <c r="A51" s="48"/>
      <c r="B51" s="1234"/>
      <c r="C51" s="1235"/>
      <c r="D51" s="66"/>
      <c r="E51" s="1214" t="s">
        <v>18</v>
      </c>
      <c r="F51" s="1214"/>
      <c r="G51" s="1214"/>
      <c r="H51" s="1214"/>
      <c r="I51" s="1214"/>
      <c r="J51" s="1215"/>
      <c r="K51" s="63">
        <v>1</v>
      </c>
      <c r="L51" s="64">
        <v>1</v>
      </c>
      <c r="M51" s="64">
        <v>0</v>
      </c>
      <c r="N51" s="64">
        <v>1</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3031</v>
      </c>
      <c r="L52" s="64">
        <v>3163</v>
      </c>
      <c r="M52" s="64">
        <v>3244</v>
      </c>
      <c r="N52" s="64">
        <v>3253</v>
      </c>
      <c r="O52" s="65">
        <v>3212</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804</v>
      </c>
      <c r="L53" s="69">
        <v>779</v>
      </c>
      <c r="M53" s="69">
        <v>626</v>
      </c>
      <c r="N53" s="69">
        <v>584</v>
      </c>
      <c r="O53" s="70">
        <v>559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20" t="s">
        <v>25</v>
      </c>
      <c r="C57" s="1221"/>
      <c r="D57" s="1224" t="s">
        <v>26</v>
      </c>
      <c r="E57" s="1225"/>
      <c r="F57" s="1225"/>
      <c r="G57" s="1225"/>
      <c r="H57" s="1225"/>
      <c r="I57" s="1225"/>
      <c r="J57" s="1226"/>
      <c r="K57" s="82" t="s">
        <v>604</v>
      </c>
      <c r="L57" s="83" t="s">
        <v>526</v>
      </c>
      <c r="M57" s="83" t="s">
        <v>526</v>
      </c>
      <c r="N57" s="83" t="s">
        <v>526</v>
      </c>
      <c r="O57" s="84" t="s">
        <v>526</v>
      </c>
    </row>
    <row r="58" spans="1:21" ht="31.5" customHeight="1" thickBot="1" x14ac:dyDescent="0.2">
      <c r="B58" s="1222"/>
      <c r="C58" s="1223"/>
      <c r="D58" s="1227" t="s">
        <v>27</v>
      </c>
      <c r="E58" s="1228"/>
      <c r="F58" s="1228"/>
      <c r="G58" s="1228"/>
      <c r="H58" s="1228"/>
      <c r="I58" s="1228"/>
      <c r="J58" s="1229"/>
      <c r="K58" s="85" t="s">
        <v>604</v>
      </c>
      <c r="L58" s="86" t="s">
        <v>526</v>
      </c>
      <c r="M58" s="86" t="s">
        <v>526</v>
      </c>
      <c r="N58" s="86" t="s">
        <v>526</v>
      </c>
      <c r="O58" s="87" t="s">
        <v>526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WAW8Dz3s3lgKTd1WBtyU+S+9v/x0+g+H0hkirSrrV6jCuZqfJHPKIBLPVgoAy694/4lIelUZqdDOKVLKDgIMQ==" saltValue="X3DnrclIqcfKCUSN3R7w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M48" sqref="M4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567</v>
      </c>
      <c r="J40" s="99" t="s">
        <v>568</v>
      </c>
      <c r="K40" s="99" t="s">
        <v>569</v>
      </c>
      <c r="L40" s="99" t="s">
        <v>570</v>
      </c>
      <c r="M40" s="100" t="s">
        <v>571</v>
      </c>
    </row>
    <row r="41" spans="2:13" ht="27.75" customHeight="1" x14ac:dyDescent="0.15">
      <c r="B41" s="1250" t="s">
        <v>30</v>
      </c>
      <c r="C41" s="1251"/>
      <c r="D41" s="101"/>
      <c r="E41" s="1252" t="s">
        <v>31</v>
      </c>
      <c r="F41" s="1252"/>
      <c r="G41" s="1252"/>
      <c r="H41" s="1253"/>
      <c r="I41" s="102">
        <v>29027</v>
      </c>
      <c r="J41" s="103">
        <v>28720</v>
      </c>
      <c r="K41" s="103">
        <v>28336</v>
      </c>
      <c r="L41" s="103">
        <v>28016</v>
      </c>
      <c r="M41" s="104">
        <v>26734</v>
      </c>
    </row>
    <row r="42" spans="2:13" ht="27.75" customHeight="1" x14ac:dyDescent="0.15">
      <c r="B42" s="1240"/>
      <c r="C42" s="1241"/>
      <c r="D42" s="105"/>
      <c r="E42" s="1244" t="s">
        <v>32</v>
      </c>
      <c r="F42" s="1244"/>
      <c r="G42" s="1244"/>
      <c r="H42" s="1245"/>
      <c r="I42" s="106">
        <v>310</v>
      </c>
      <c r="J42" s="107" t="s">
        <v>526</v>
      </c>
      <c r="K42" s="107" t="s">
        <v>526</v>
      </c>
      <c r="L42" s="107" t="s">
        <v>526</v>
      </c>
      <c r="M42" s="108" t="s">
        <v>526</v>
      </c>
    </row>
    <row r="43" spans="2:13" ht="27.75" customHeight="1" x14ac:dyDescent="0.15">
      <c r="B43" s="1240"/>
      <c r="C43" s="1241"/>
      <c r="D43" s="105"/>
      <c r="E43" s="1244" t="s">
        <v>33</v>
      </c>
      <c r="F43" s="1244"/>
      <c r="G43" s="1244"/>
      <c r="H43" s="1245"/>
      <c r="I43" s="106">
        <v>3786</v>
      </c>
      <c r="J43" s="107">
        <v>3692</v>
      </c>
      <c r="K43" s="107">
        <v>3598</v>
      </c>
      <c r="L43" s="107">
        <v>3445</v>
      </c>
      <c r="M43" s="108">
        <v>3162</v>
      </c>
    </row>
    <row r="44" spans="2:13" ht="27.75" customHeight="1" x14ac:dyDescent="0.15">
      <c r="B44" s="1240"/>
      <c r="C44" s="1241"/>
      <c r="D44" s="105"/>
      <c r="E44" s="1244" t="s">
        <v>34</v>
      </c>
      <c r="F44" s="1244"/>
      <c r="G44" s="1244"/>
      <c r="H44" s="1245"/>
      <c r="I44" s="106">
        <v>1539</v>
      </c>
      <c r="J44" s="107">
        <v>1149</v>
      </c>
      <c r="K44" s="107">
        <v>754</v>
      </c>
      <c r="L44" s="107">
        <v>589</v>
      </c>
      <c r="M44" s="108">
        <v>816</v>
      </c>
    </row>
    <row r="45" spans="2:13" ht="27.75" customHeight="1" x14ac:dyDescent="0.15">
      <c r="B45" s="1240"/>
      <c r="C45" s="1241"/>
      <c r="D45" s="105"/>
      <c r="E45" s="1244" t="s">
        <v>35</v>
      </c>
      <c r="F45" s="1244"/>
      <c r="G45" s="1244"/>
      <c r="H45" s="1245"/>
      <c r="I45" s="106">
        <v>3728</v>
      </c>
      <c r="J45" s="107">
        <v>3487</v>
      </c>
      <c r="K45" s="107">
        <v>3462</v>
      </c>
      <c r="L45" s="107">
        <v>3481</v>
      </c>
      <c r="M45" s="108">
        <v>3273</v>
      </c>
    </row>
    <row r="46" spans="2:13" ht="27.75" customHeight="1" x14ac:dyDescent="0.15">
      <c r="B46" s="1240"/>
      <c r="C46" s="1241"/>
      <c r="D46" s="109"/>
      <c r="E46" s="1244" t="s">
        <v>36</v>
      </c>
      <c r="F46" s="1244"/>
      <c r="G46" s="1244"/>
      <c r="H46" s="1245"/>
      <c r="I46" s="106">
        <v>20</v>
      </c>
      <c r="J46" s="107">
        <v>18</v>
      </c>
      <c r="K46" s="107">
        <v>17</v>
      </c>
      <c r="L46" s="107">
        <v>110</v>
      </c>
      <c r="M46" s="108">
        <v>14</v>
      </c>
    </row>
    <row r="47" spans="2:13" ht="27.75" customHeight="1" x14ac:dyDescent="0.15">
      <c r="B47" s="1240"/>
      <c r="C47" s="1241"/>
      <c r="D47" s="110"/>
      <c r="E47" s="1254" t="s">
        <v>37</v>
      </c>
      <c r="F47" s="1255"/>
      <c r="G47" s="1255"/>
      <c r="H47" s="1256"/>
      <c r="I47" s="106" t="s">
        <v>526</v>
      </c>
      <c r="J47" s="107" t="s">
        <v>526</v>
      </c>
      <c r="K47" s="107" t="s">
        <v>526</v>
      </c>
      <c r="L47" s="107" t="s">
        <v>526</v>
      </c>
      <c r="M47" s="108" t="s">
        <v>526</v>
      </c>
    </row>
    <row r="48" spans="2:13" ht="27.75" customHeight="1" x14ac:dyDescent="0.15">
      <c r="B48" s="1240"/>
      <c r="C48" s="1241"/>
      <c r="D48" s="105"/>
      <c r="E48" s="1244" t="s">
        <v>38</v>
      </c>
      <c r="F48" s="1244"/>
      <c r="G48" s="1244"/>
      <c r="H48" s="1245"/>
      <c r="I48" s="106" t="s">
        <v>526</v>
      </c>
      <c r="J48" s="107" t="s">
        <v>526</v>
      </c>
      <c r="K48" s="107" t="s">
        <v>526</v>
      </c>
      <c r="L48" s="107" t="s">
        <v>526</v>
      </c>
      <c r="M48" s="108" t="s">
        <v>526</v>
      </c>
    </row>
    <row r="49" spans="2:13" ht="27.75" customHeight="1" x14ac:dyDescent="0.15">
      <c r="B49" s="1242"/>
      <c r="C49" s="1243"/>
      <c r="D49" s="105"/>
      <c r="E49" s="1244" t="s">
        <v>39</v>
      </c>
      <c r="F49" s="1244"/>
      <c r="G49" s="1244"/>
      <c r="H49" s="1245"/>
      <c r="I49" s="106" t="s">
        <v>526</v>
      </c>
      <c r="J49" s="107" t="s">
        <v>526</v>
      </c>
      <c r="K49" s="107" t="s">
        <v>526</v>
      </c>
      <c r="L49" s="107" t="s">
        <v>526</v>
      </c>
      <c r="M49" s="108" t="s">
        <v>526</v>
      </c>
    </row>
    <row r="50" spans="2:13" ht="27.75" customHeight="1" x14ac:dyDescent="0.15">
      <c r="B50" s="1238" t="s">
        <v>40</v>
      </c>
      <c r="C50" s="1239"/>
      <c r="D50" s="111"/>
      <c r="E50" s="1244" t="s">
        <v>41</v>
      </c>
      <c r="F50" s="1244"/>
      <c r="G50" s="1244"/>
      <c r="H50" s="1245"/>
      <c r="I50" s="106">
        <v>10621</v>
      </c>
      <c r="J50" s="107">
        <v>12289</v>
      </c>
      <c r="K50" s="107">
        <v>13142</v>
      </c>
      <c r="L50" s="107">
        <v>13574</v>
      </c>
      <c r="M50" s="108">
        <v>13141</v>
      </c>
    </row>
    <row r="51" spans="2:13" ht="27.75" customHeight="1" x14ac:dyDescent="0.15">
      <c r="B51" s="1240"/>
      <c r="C51" s="1241"/>
      <c r="D51" s="105"/>
      <c r="E51" s="1244" t="s">
        <v>42</v>
      </c>
      <c r="F51" s="1244"/>
      <c r="G51" s="1244"/>
      <c r="H51" s="1245"/>
      <c r="I51" s="106">
        <v>1066</v>
      </c>
      <c r="J51" s="107">
        <v>927</v>
      </c>
      <c r="K51" s="107">
        <v>833</v>
      </c>
      <c r="L51" s="107">
        <v>731</v>
      </c>
      <c r="M51" s="108">
        <v>706</v>
      </c>
    </row>
    <row r="52" spans="2:13" ht="27.75" customHeight="1" x14ac:dyDescent="0.15">
      <c r="B52" s="1242"/>
      <c r="C52" s="1243"/>
      <c r="D52" s="105"/>
      <c r="E52" s="1244" t="s">
        <v>43</v>
      </c>
      <c r="F52" s="1244"/>
      <c r="G52" s="1244"/>
      <c r="H52" s="1245"/>
      <c r="I52" s="106">
        <v>25977</v>
      </c>
      <c r="J52" s="107">
        <v>25709</v>
      </c>
      <c r="K52" s="107">
        <v>25346</v>
      </c>
      <c r="L52" s="107">
        <v>25025</v>
      </c>
      <c r="M52" s="108">
        <v>24368</v>
      </c>
    </row>
    <row r="53" spans="2:13" ht="27.75" customHeight="1" thickBot="1" x14ac:dyDescent="0.2">
      <c r="B53" s="1246" t="s">
        <v>44</v>
      </c>
      <c r="C53" s="1247"/>
      <c r="D53" s="112"/>
      <c r="E53" s="1248" t="s">
        <v>45</v>
      </c>
      <c r="F53" s="1248"/>
      <c r="G53" s="1248"/>
      <c r="H53" s="1249"/>
      <c r="I53" s="113">
        <v>744</v>
      </c>
      <c r="J53" s="114">
        <v>-1859</v>
      </c>
      <c r="K53" s="114">
        <v>-3155</v>
      </c>
      <c r="L53" s="114">
        <v>-3688</v>
      </c>
      <c r="M53" s="115">
        <v>-4215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x6wrYPQOPyhaucSFYDZi3Z5N0nNzQPblkB0+dvS6j/ZP1ysjyNpCSy0pa3aQ5MKtrKdrdKMaoOmGddMzQuWrQ==" saltValue="eNcnoFwwyXaCZWBQ/W/5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L58" sqref="L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569</v>
      </c>
      <c r="G54" s="124" t="s">
        <v>570</v>
      </c>
      <c r="H54" s="125" t="s">
        <v>571</v>
      </c>
    </row>
    <row r="55" spans="2:8" ht="52.5" customHeight="1" x14ac:dyDescent="0.15">
      <c r="B55" s="126"/>
      <c r="C55" s="1265" t="s">
        <v>48</v>
      </c>
      <c r="D55" s="1265"/>
      <c r="E55" s="1266"/>
      <c r="F55" s="127">
        <v>2798</v>
      </c>
      <c r="G55" s="127">
        <v>2804</v>
      </c>
      <c r="H55" s="128">
        <v>2809</v>
      </c>
    </row>
    <row r="56" spans="2:8" ht="52.5" customHeight="1" x14ac:dyDescent="0.15">
      <c r="B56" s="129"/>
      <c r="C56" s="1267" t="s">
        <v>49</v>
      </c>
      <c r="D56" s="1267"/>
      <c r="E56" s="1268"/>
      <c r="F56" s="130">
        <v>2726</v>
      </c>
      <c r="G56" s="130">
        <v>3045</v>
      </c>
      <c r="H56" s="131">
        <v>3206</v>
      </c>
    </row>
    <row r="57" spans="2:8" ht="53.25" customHeight="1" x14ac:dyDescent="0.15">
      <c r="B57" s="129"/>
      <c r="C57" s="1269" t="s">
        <v>50</v>
      </c>
      <c r="D57" s="1269"/>
      <c r="E57" s="1270"/>
      <c r="F57" s="132">
        <v>6667</v>
      </c>
      <c r="G57" s="132">
        <v>6766</v>
      </c>
      <c r="H57" s="133">
        <v>6134</v>
      </c>
    </row>
    <row r="58" spans="2:8" ht="45.75" customHeight="1" x14ac:dyDescent="0.15">
      <c r="B58" s="134"/>
      <c r="C58" s="1257" t="s">
        <v>605</v>
      </c>
      <c r="D58" s="1258"/>
      <c r="E58" s="1259"/>
      <c r="F58" s="135">
        <v>3781</v>
      </c>
      <c r="G58" s="136">
        <v>3889</v>
      </c>
      <c r="H58" s="136">
        <v>3303</v>
      </c>
    </row>
    <row r="59" spans="2:8" ht="45.75" customHeight="1" x14ac:dyDescent="0.15">
      <c r="B59" s="134"/>
      <c r="C59" s="1257" t="s">
        <v>606</v>
      </c>
      <c r="D59" s="1258"/>
      <c r="E59" s="1259"/>
      <c r="F59" s="135">
        <v>1601</v>
      </c>
      <c r="G59" s="136">
        <v>1602</v>
      </c>
      <c r="H59" s="136">
        <v>1603</v>
      </c>
    </row>
    <row r="60" spans="2:8" ht="45.75" customHeight="1" x14ac:dyDescent="0.15">
      <c r="B60" s="134"/>
      <c r="C60" s="1257" t="s">
        <v>607</v>
      </c>
      <c r="D60" s="1258"/>
      <c r="E60" s="1259"/>
      <c r="F60" s="135">
        <v>754</v>
      </c>
      <c r="G60" s="136">
        <v>754</v>
      </c>
      <c r="H60" s="136">
        <v>739</v>
      </c>
    </row>
    <row r="61" spans="2:8" ht="45.75" customHeight="1" x14ac:dyDescent="0.15">
      <c r="B61" s="134"/>
      <c r="C61" s="1257" t="s">
        <v>608</v>
      </c>
      <c r="D61" s="1258"/>
      <c r="E61" s="1259"/>
      <c r="F61" s="135">
        <v>311</v>
      </c>
      <c r="G61" s="136">
        <v>304</v>
      </c>
      <c r="H61" s="136">
        <v>295</v>
      </c>
    </row>
    <row r="62" spans="2:8" ht="45.75" customHeight="1" thickBot="1" x14ac:dyDescent="0.2">
      <c r="B62" s="137"/>
      <c r="C62" s="1260" t="s">
        <v>609</v>
      </c>
      <c r="D62" s="1261"/>
      <c r="E62" s="1262"/>
      <c r="F62" s="138">
        <v>80</v>
      </c>
      <c r="G62" s="139">
        <v>86</v>
      </c>
      <c r="H62" s="139">
        <v>71</v>
      </c>
    </row>
    <row r="63" spans="2:8" ht="52.5" customHeight="1" thickBot="1" x14ac:dyDescent="0.2">
      <c r="B63" s="140"/>
      <c r="C63" s="1263" t="s">
        <v>51</v>
      </c>
      <c r="D63" s="1263"/>
      <c r="E63" s="1264"/>
      <c r="F63" s="141">
        <v>12191</v>
      </c>
      <c r="G63" s="141">
        <v>12615</v>
      </c>
      <c r="H63" s="142">
        <v>12149</v>
      </c>
    </row>
    <row r="64" spans="2:8" ht="15" customHeight="1" x14ac:dyDescent="0.15"/>
    <row r="65" ht="0" hidden="1" customHeight="1" x14ac:dyDescent="0.15"/>
    <row r="66" ht="0" hidden="1" customHeight="1" x14ac:dyDescent="0.15"/>
  </sheetData>
  <sheetProtection algorithmName="SHA-512" hashValue="9fYYUvqOUl26gzXY/q663ORFARqvmTgo9fFDHQxvF0gdmzG9Hb18M3D2cLdJGMkP3pfrEZqUw3cEvTPFtXnwKw==" saltValue="J8CZHwj0zBGrKX37u8Dl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1"/>
      <c r="B1" s="1330"/>
      <c r="DD1" s="1271"/>
      <c r="DE1" s="1271"/>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0"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1"/>
      <c r="DG10" s="291"/>
      <c r="DH10" s="291"/>
      <c r="DI10" s="291"/>
      <c r="DJ10" s="291"/>
      <c r="DK10" s="291"/>
      <c r="DL10" s="291"/>
      <c r="DM10" s="291"/>
      <c r="DN10" s="291"/>
      <c r="DO10" s="291"/>
      <c r="DP10" s="291"/>
      <c r="DQ10" s="291"/>
      <c r="DR10" s="291"/>
      <c r="DS10" s="291"/>
      <c r="DT10" s="291"/>
      <c r="DU10" s="291"/>
      <c r="DV10" s="291"/>
      <c r="DW10" s="291"/>
      <c r="EM10" s="290" t="s">
        <v>623</v>
      </c>
    </row>
    <row r="11" spans="1:143" s="290"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1"/>
      <c r="DG12" s="291"/>
      <c r="DH12" s="291"/>
      <c r="DI12" s="291"/>
      <c r="DJ12" s="291"/>
      <c r="DK12" s="291"/>
      <c r="DL12" s="291"/>
      <c r="DM12" s="291"/>
      <c r="DN12" s="291"/>
      <c r="DO12" s="291"/>
      <c r="DP12" s="291"/>
      <c r="DQ12" s="291"/>
      <c r="DR12" s="291"/>
      <c r="DS12" s="291"/>
      <c r="DT12" s="291"/>
      <c r="DU12" s="291"/>
      <c r="DV12" s="291"/>
      <c r="DW12" s="291"/>
      <c r="EM12" s="290" t="s">
        <v>623</v>
      </c>
    </row>
    <row r="13" spans="1:143" s="290"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71"/>
      <c r="DE19" s="1271"/>
    </row>
    <row r="20" spans="1:351" ht="13.5" x14ac:dyDescent="0.15">
      <c r="DD20" s="1271"/>
      <c r="DE20" s="1271"/>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7.25" x14ac:dyDescent="0.15">
      <c r="B22" s="1272"/>
      <c r="MM22" s="1326"/>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5" t="s">
        <v>622</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2"/>
      <c r="G42" s="1309"/>
      <c r="I42" s="1308"/>
      <c r="J42" s="1308"/>
      <c r="K42" s="1308"/>
      <c r="AM42" s="1309"/>
      <c r="AN42" s="1309" t="s">
        <v>618</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621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616</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567</v>
      </c>
      <c r="BQ50" s="1281"/>
      <c r="BR50" s="1281"/>
      <c r="BS50" s="1281"/>
      <c r="BT50" s="1281"/>
      <c r="BU50" s="1281"/>
      <c r="BV50" s="1281"/>
      <c r="BW50" s="1281"/>
      <c r="BX50" s="1281" t="s">
        <v>568</v>
      </c>
      <c r="BY50" s="1281"/>
      <c r="BZ50" s="1281"/>
      <c r="CA50" s="1281"/>
      <c r="CB50" s="1281"/>
      <c r="CC50" s="1281"/>
      <c r="CD50" s="1281"/>
      <c r="CE50" s="1281"/>
      <c r="CF50" s="1281" t="s">
        <v>569</v>
      </c>
      <c r="CG50" s="1281"/>
      <c r="CH50" s="1281"/>
      <c r="CI50" s="1281"/>
      <c r="CJ50" s="1281"/>
      <c r="CK50" s="1281"/>
      <c r="CL50" s="1281"/>
      <c r="CM50" s="1281"/>
      <c r="CN50" s="1281" t="s">
        <v>570</v>
      </c>
      <c r="CO50" s="1281"/>
      <c r="CP50" s="1281"/>
      <c r="CQ50" s="1281"/>
      <c r="CR50" s="1281"/>
      <c r="CS50" s="1281"/>
      <c r="CT50" s="1281"/>
      <c r="CU50" s="1281"/>
      <c r="CV50" s="1281" t="s">
        <v>571</v>
      </c>
      <c r="CW50" s="1281"/>
      <c r="CX50" s="1281"/>
      <c r="CY50" s="1281"/>
      <c r="CZ50" s="1281"/>
      <c r="DA50" s="1281"/>
      <c r="DB50" s="1281"/>
      <c r="DC50" s="1281"/>
    </row>
    <row r="51" spans="1:109" ht="13.5" customHeight="1" x14ac:dyDescent="0.15">
      <c r="B51" s="1272"/>
      <c r="G51" s="1288"/>
      <c r="H51" s="1288"/>
      <c r="I51" s="1322"/>
      <c r="J51" s="1322"/>
      <c r="K51" s="1287"/>
      <c r="L51" s="1287"/>
      <c r="M51" s="1287"/>
      <c r="N51" s="1287"/>
      <c r="AM51" s="1286"/>
      <c r="AN51" s="1280" t="s">
        <v>615</v>
      </c>
      <c r="AO51" s="1280"/>
      <c r="AP51" s="1280"/>
      <c r="AQ51" s="1280"/>
      <c r="AR51" s="1280"/>
      <c r="AS51" s="1280"/>
      <c r="AT51" s="1280"/>
      <c r="AU51" s="1280"/>
      <c r="AV51" s="1280"/>
      <c r="AW51" s="1280"/>
      <c r="AX51" s="1280"/>
      <c r="AY51" s="1280"/>
      <c r="AZ51" s="1280"/>
      <c r="BA51" s="1280"/>
      <c r="BB51" s="1280" t="s">
        <v>613</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321"/>
      <c r="CW51" s="1279"/>
      <c r="CX51" s="1279"/>
      <c r="CY51" s="1279"/>
      <c r="CZ51" s="1279"/>
      <c r="DA51" s="1279"/>
      <c r="DB51" s="1279"/>
      <c r="DC51" s="1279"/>
    </row>
    <row r="52" spans="1:109" ht="13.5" x14ac:dyDescent="0.15">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620</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50</v>
      </c>
      <c r="BY53" s="1279"/>
      <c r="BZ53" s="1279"/>
      <c r="CA53" s="1279"/>
      <c r="CB53" s="1279"/>
      <c r="CC53" s="1279"/>
      <c r="CD53" s="1279"/>
      <c r="CE53" s="1279"/>
      <c r="CF53" s="1279">
        <v>53.2</v>
      </c>
      <c r="CG53" s="1279"/>
      <c r="CH53" s="1279"/>
      <c r="CI53" s="1279"/>
      <c r="CJ53" s="1279"/>
      <c r="CK53" s="1279"/>
      <c r="CL53" s="1279"/>
      <c r="CM53" s="1279"/>
      <c r="CN53" s="1279">
        <v>54</v>
      </c>
      <c r="CO53" s="1279"/>
      <c r="CP53" s="1279"/>
      <c r="CQ53" s="1279"/>
      <c r="CR53" s="1279"/>
      <c r="CS53" s="1279"/>
      <c r="CT53" s="1279"/>
      <c r="CU53" s="1279"/>
      <c r="CV53" s="1321"/>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614</v>
      </c>
      <c r="AO55" s="1281"/>
      <c r="AP55" s="1281"/>
      <c r="AQ55" s="1281"/>
      <c r="AR55" s="1281"/>
      <c r="AS55" s="1281"/>
      <c r="AT55" s="1281"/>
      <c r="AU55" s="1281"/>
      <c r="AV55" s="1281"/>
      <c r="AW55" s="1281"/>
      <c r="AX55" s="1281"/>
      <c r="AY55" s="1281"/>
      <c r="AZ55" s="1281"/>
      <c r="BA55" s="1281"/>
      <c r="BB55" s="1280" t="s">
        <v>613</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58.5</v>
      </c>
      <c r="BY55" s="1279"/>
      <c r="BZ55" s="1279"/>
      <c r="CA55" s="1279"/>
      <c r="CB55" s="1279"/>
      <c r="CC55" s="1279"/>
      <c r="CD55" s="1279"/>
      <c r="CE55" s="1279"/>
      <c r="CF55" s="1279">
        <v>54.6</v>
      </c>
      <c r="CG55" s="1279"/>
      <c r="CH55" s="1279"/>
      <c r="CI55" s="1279"/>
      <c r="CJ55" s="1279"/>
      <c r="CK55" s="1279"/>
      <c r="CL55" s="1279"/>
      <c r="CM55" s="1279"/>
      <c r="CN55" s="1279">
        <v>53.2</v>
      </c>
      <c r="CO55" s="1279"/>
      <c r="CP55" s="1279"/>
      <c r="CQ55" s="1279"/>
      <c r="CR55" s="1279"/>
      <c r="CS55" s="1279"/>
      <c r="CT55" s="1279"/>
      <c r="CU55" s="1279"/>
      <c r="CV55" s="1321"/>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620</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52.9</v>
      </c>
      <c r="BY57" s="1279"/>
      <c r="BZ57" s="1279"/>
      <c r="CA57" s="1279"/>
      <c r="CB57" s="1279"/>
      <c r="CC57" s="1279"/>
      <c r="CD57" s="1279"/>
      <c r="CE57" s="1279"/>
      <c r="CF57" s="1279">
        <v>58.3</v>
      </c>
      <c r="CG57" s="1279"/>
      <c r="CH57" s="1279"/>
      <c r="CI57" s="1279"/>
      <c r="CJ57" s="1279"/>
      <c r="CK57" s="1279"/>
      <c r="CL57" s="1279"/>
      <c r="CM57" s="1279"/>
      <c r="CN57" s="1279">
        <v>59.6</v>
      </c>
      <c r="CO57" s="1279"/>
      <c r="CP57" s="1279"/>
      <c r="CQ57" s="1279"/>
      <c r="CR57" s="1279"/>
      <c r="CS57" s="1279"/>
      <c r="CT57" s="1279"/>
      <c r="CU57" s="1279"/>
      <c r="CV57" s="1321"/>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619</v>
      </c>
    </row>
    <row r="64" spans="1:109" ht="13.5" x14ac:dyDescent="0.15">
      <c r="B64" s="1272"/>
      <c r="G64" s="1309"/>
      <c r="I64" s="1311"/>
      <c r="J64" s="1311"/>
      <c r="K64" s="1311"/>
      <c r="L64" s="1311"/>
      <c r="M64" s="1311"/>
      <c r="N64" s="1310"/>
      <c r="AM64" s="1309"/>
      <c r="AN64" s="1309" t="s">
        <v>618</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617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616</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567</v>
      </c>
      <c r="BQ72" s="1281"/>
      <c r="BR72" s="1281"/>
      <c r="BS72" s="1281"/>
      <c r="BT72" s="1281"/>
      <c r="BU72" s="1281"/>
      <c r="BV72" s="1281"/>
      <c r="BW72" s="1281"/>
      <c r="BX72" s="1281" t="s">
        <v>568</v>
      </c>
      <c r="BY72" s="1281"/>
      <c r="BZ72" s="1281"/>
      <c r="CA72" s="1281"/>
      <c r="CB72" s="1281"/>
      <c r="CC72" s="1281"/>
      <c r="CD72" s="1281"/>
      <c r="CE72" s="1281"/>
      <c r="CF72" s="1281" t="s">
        <v>569</v>
      </c>
      <c r="CG72" s="1281"/>
      <c r="CH72" s="1281"/>
      <c r="CI72" s="1281"/>
      <c r="CJ72" s="1281"/>
      <c r="CK72" s="1281"/>
      <c r="CL72" s="1281"/>
      <c r="CM72" s="1281"/>
      <c r="CN72" s="1281" t="s">
        <v>570</v>
      </c>
      <c r="CO72" s="1281"/>
      <c r="CP72" s="1281"/>
      <c r="CQ72" s="1281"/>
      <c r="CR72" s="1281"/>
      <c r="CS72" s="1281"/>
      <c r="CT72" s="1281"/>
      <c r="CU72" s="1281"/>
      <c r="CV72" s="1281" t="s">
        <v>571</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615</v>
      </c>
      <c r="AO73" s="1280"/>
      <c r="AP73" s="1280"/>
      <c r="AQ73" s="1280"/>
      <c r="AR73" s="1280"/>
      <c r="AS73" s="1280"/>
      <c r="AT73" s="1280"/>
      <c r="AU73" s="1280"/>
      <c r="AV73" s="1280"/>
      <c r="AW73" s="1280"/>
      <c r="AX73" s="1280"/>
      <c r="AY73" s="1280"/>
      <c r="AZ73" s="1280"/>
      <c r="BA73" s="1280"/>
      <c r="BB73" s="1280" t="s">
        <v>613</v>
      </c>
      <c r="BC73" s="1280"/>
      <c r="BD73" s="1280"/>
      <c r="BE73" s="1280"/>
      <c r="BF73" s="1280"/>
      <c r="BG73" s="1280"/>
      <c r="BH73" s="1280"/>
      <c r="BI73" s="1280"/>
      <c r="BJ73" s="1280"/>
      <c r="BK73" s="1280"/>
      <c r="BL73" s="1280"/>
      <c r="BM73" s="1280"/>
      <c r="BN73" s="1280"/>
      <c r="BO73" s="1280"/>
      <c r="BP73" s="1279">
        <v>7</v>
      </c>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612</v>
      </c>
      <c r="BC75" s="1280"/>
      <c r="BD75" s="1280"/>
      <c r="BE75" s="1280"/>
      <c r="BF75" s="1280"/>
      <c r="BG75" s="1280"/>
      <c r="BH75" s="1280"/>
      <c r="BI75" s="1280"/>
      <c r="BJ75" s="1280"/>
      <c r="BK75" s="1280"/>
      <c r="BL75" s="1280"/>
      <c r="BM75" s="1280"/>
      <c r="BN75" s="1280"/>
      <c r="BO75" s="1280"/>
      <c r="BP75" s="1279">
        <v>8.5</v>
      </c>
      <c r="BQ75" s="1279"/>
      <c r="BR75" s="1279"/>
      <c r="BS75" s="1279"/>
      <c r="BT75" s="1279"/>
      <c r="BU75" s="1279"/>
      <c r="BV75" s="1279"/>
      <c r="BW75" s="1279"/>
      <c r="BX75" s="1279">
        <v>7.5</v>
      </c>
      <c r="BY75" s="1279"/>
      <c r="BZ75" s="1279"/>
      <c r="CA75" s="1279"/>
      <c r="CB75" s="1279"/>
      <c r="CC75" s="1279"/>
      <c r="CD75" s="1279"/>
      <c r="CE75" s="1279"/>
      <c r="CF75" s="1279">
        <v>6.9</v>
      </c>
      <c r="CG75" s="1279"/>
      <c r="CH75" s="1279"/>
      <c r="CI75" s="1279"/>
      <c r="CJ75" s="1279"/>
      <c r="CK75" s="1279"/>
      <c r="CL75" s="1279"/>
      <c r="CM75" s="1279"/>
      <c r="CN75" s="1279">
        <v>6.3</v>
      </c>
      <c r="CO75" s="1279"/>
      <c r="CP75" s="1279"/>
      <c r="CQ75" s="1279"/>
      <c r="CR75" s="1279"/>
      <c r="CS75" s="1279"/>
      <c r="CT75" s="1279"/>
      <c r="CU75" s="1279"/>
      <c r="CV75" s="1279">
        <v>5.7</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614</v>
      </c>
      <c r="AO77" s="1281"/>
      <c r="AP77" s="1281"/>
      <c r="AQ77" s="1281"/>
      <c r="AR77" s="1281"/>
      <c r="AS77" s="1281"/>
      <c r="AT77" s="1281"/>
      <c r="AU77" s="1281"/>
      <c r="AV77" s="1281"/>
      <c r="AW77" s="1281"/>
      <c r="AX77" s="1281"/>
      <c r="AY77" s="1281"/>
      <c r="AZ77" s="1281"/>
      <c r="BA77" s="1281"/>
      <c r="BB77" s="1280" t="s">
        <v>613</v>
      </c>
      <c r="BC77" s="1280"/>
      <c r="BD77" s="1280"/>
      <c r="BE77" s="1280"/>
      <c r="BF77" s="1280"/>
      <c r="BG77" s="1280"/>
      <c r="BH77" s="1280"/>
      <c r="BI77" s="1280"/>
      <c r="BJ77" s="1280"/>
      <c r="BK77" s="1280"/>
      <c r="BL77" s="1280"/>
      <c r="BM77" s="1280"/>
      <c r="BN77" s="1280"/>
      <c r="BO77" s="1280"/>
      <c r="BP77" s="1279">
        <v>60.8</v>
      </c>
      <c r="BQ77" s="1279"/>
      <c r="BR77" s="1279"/>
      <c r="BS77" s="1279"/>
      <c r="BT77" s="1279"/>
      <c r="BU77" s="1279"/>
      <c r="BV77" s="1279"/>
      <c r="BW77" s="1279"/>
      <c r="BX77" s="1279">
        <v>58.5</v>
      </c>
      <c r="BY77" s="1279"/>
      <c r="BZ77" s="1279"/>
      <c r="CA77" s="1279"/>
      <c r="CB77" s="1279"/>
      <c r="CC77" s="1279"/>
      <c r="CD77" s="1279"/>
      <c r="CE77" s="1279"/>
      <c r="CF77" s="1279">
        <v>54.6</v>
      </c>
      <c r="CG77" s="1279"/>
      <c r="CH77" s="1279"/>
      <c r="CI77" s="1279"/>
      <c r="CJ77" s="1279"/>
      <c r="CK77" s="1279"/>
      <c r="CL77" s="1279"/>
      <c r="CM77" s="1279"/>
      <c r="CN77" s="1279">
        <v>53.2</v>
      </c>
      <c r="CO77" s="1279"/>
      <c r="CP77" s="1279"/>
      <c r="CQ77" s="1279"/>
      <c r="CR77" s="1279"/>
      <c r="CS77" s="1279"/>
      <c r="CT77" s="1279"/>
      <c r="CU77" s="1279"/>
      <c r="CV77" s="1279">
        <v>47.9</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612</v>
      </c>
      <c r="BC79" s="1280"/>
      <c r="BD79" s="1280"/>
      <c r="BE79" s="1280"/>
      <c r="BF79" s="1280"/>
      <c r="BG79" s="1280"/>
      <c r="BH79" s="1280"/>
      <c r="BI79" s="1280"/>
      <c r="BJ79" s="1280"/>
      <c r="BK79" s="1280"/>
      <c r="BL79" s="1280"/>
      <c r="BM79" s="1280"/>
      <c r="BN79" s="1280"/>
      <c r="BO79" s="1280"/>
      <c r="BP79" s="1279">
        <v>11.1</v>
      </c>
      <c r="BQ79" s="1279"/>
      <c r="BR79" s="1279"/>
      <c r="BS79" s="1279"/>
      <c r="BT79" s="1279"/>
      <c r="BU79" s="1279"/>
      <c r="BV79" s="1279"/>
      <c r="BW79" s="1279"/>
      <c r="BX79" s="1279">
        <v>10.7</v>
      </c>
      <c r="BY79" s="1279"/>
      <c r="BZ79" s="1279"/>
      <c r="CA79" s="1279"/>
      <c r="CB79" s="1279"/>
      <c r="CC79" s="1279"/>
      <c r="CD79" s="1279"/>
      <c r="CE79" s="1279"/>
      <c r="CF79" s="1279">
        <v>10</v>
      </c>
      <c r="CG79" s="1279"/>
      <c r="CH79" s="1279"/>
      <c r="CI79" s="1279"/>
      <c r="CJ79" s="1279"/>
      <c r="CK79" s="1279"/>
      <c r="CL79" s="1279"/>
      <c r="CM79" s="1279"/>
      <c r="CN79" s="1279">
        <v>9.8000000000000007</v>
      </c>
      <c r="CO79" s="1279"/>
      <c r="CP79" s="1279"/>
      <c r="CQ79" s="1279"/>
      <c r="CR79" s="1279"/>
      <c r="CS79" s="1279"/>
      <c r="CT79" s="1279"/>
      <c r="CU79" s="1279"/>
      <c r="CV79" s="1279">
        <v>9.6</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pans="108:109" ht="13.5" hidden="1" customHeight="1" x14ac:dyDescent="0.15">
      <c r="DD97" s="1271"/>
      <c r="DE97" s="1271"/>
    </row>
    <row r="98" spans="108:109" ht="13.5" hidden="1" customHeight="1" x14ac:dyDescent="0.15">
      <c r="DD98" s="1271"/>
      <c r="DE98" s="1271"/>
    </row>
    <row r="99" spans="108:109" ht="13.5" hidden="1" customHeight="1" x14ac:dyDescent="0.15">
      <c r="DD99" s="1271"/>
      <c r="DE99" s="1271"/>
    </row>
    <row r="100" spans="108:109" ht="13.5" hidden="1" customHeight="1" x14ac:dyDescent="0.15">
      <c r="DD100" s="1271"/>
      <c r="DE100" s="1271"/>
    </row>
    <row r="101" spans="108:109" ht="13.5" hidden="1" customHeight="1" x14ac:dyDescent="0.15">
      <c r="DD101" s="1271"/>
      <c r="DE101" s="1271"/>
    </row>
    <row r="102" spans="108:109" ht="13.5" hidden="1" customHeight="1" x14ac:dyDescent="0.15">
      <c r="DD102" s="1271"/>
      <c r="DE102" s="1271"/>
    </row>
    <row r="103" spans="108:109" ht="13.5" hidden="1" customHeight="1" x14ac:dyDescent="0.15">
      <c r="DD103" s="1271"/>
      <c r="DE103" s="1271"/>
    </row>
    <row r="104" spans="108:109" ht="13.5" hidden="1" customHeight="1" x14ac:dyDescent="0.15">
      <c r="DD104" s="1271"/>
      <c r="DE104" s="1271"/>
    </row>
    <row r="105" spans="108:109" ht="13.5" hidden="1" customHeight="1" x14ac:dyDescent="0.15">
      <c r="DD105" s="1271"/>
      <c r="DE105" s="1271"/>
    </row>
    <row r="106" spans="108:109" ht="13.5" hidden="1" customHeight="1" x14ac:dyDescent="0.15">
      <c r="DD106" s="1271"/>
      <c r="DE106" s="1271"/>
    </row>
    <row r="107" spans="108:109" ht="13.5" hidden="1" customHeight="1" x14ac:dyDescent="0.15">
      <c r="DD107" s="1271"/>
      <c r="DE107" s="1271"/>
    </row>
    <row r="108" spans="108:109" ht="13.5" hidden="1" customHeight="1" x14ac:dyDescent="0.15">
      <c r="DD108" s="1271"/>
      <c r="DE108" s="1271"/>
    </row>
    <row r="109" spans="108:109" ht="13.5" hidden="1" customHeight="1" x14ac:dyDescent="0.15">
      <c r="DD109" s="1271"/>
      <c r="DE109" s="1271"/>
    </row>
    <row r="110" spans="108:109" ht="13.5" hidden="1" customHeight="1" x14ac:dyDescent="0.15">
      <c r="DD110" s="1271"/>
      <c r="DE110" s="1271"/>
    </row>
    <row r="111" spans="108:109" ht="13.5" hidden="1" customHeight="1" x14ac:dyDescent="0.15">
      <c r="DD111" s="1271"/>
      <c r="DE111" s="1271"/>
    </row>
    <row r="112" spans="108:109" ht="13.5" hidden="1" customHeight="1" x14ac:dyDescent="0.15">
      <c r="DD112" s="1271"/>
      <c r="DE112" s="1271"/>
    </row>
    <row r="113" spans="108:109" ht="13.5" hidden="1" customHeight="1" x14ac:dyDescent="0.15">
      <c r="DD113" s="1271"/>
      <c r="DE113" s="1271"/>
    </row>
    <row r="114" spans="108:109" ht="13.5" hidden="1" customHeight="1" x14ac:dyDescent="0.15">
      <c r="DD114" s="1271"/>
      <c r="DE114" s="1271"/>
    </row>
    <row r="115" spans="108:109" ht="13.5" hidden="1" customHeight="1" x14ac:dyDescent="0.15">
      <c r="DD115" s="1271"/>
      <c r="DE115" s="1271"/>
    </row>
    <row r="116" spans="108:109" ht="13.5" hidden="1" customHeight="1" x14ac:dyDescent="0.15">
      <c r="DD116" s="1271"/>
      <c r="DE116" s="1271"/>
    </row>
    <row r="117" spans="108:109" ht="13.5" hidden="1" customHeight="1" x14ac:dyDescent="0.15">
      <c r="DD117" s="1271"/>
      <c r="DE117" s="1271"/>
    </row>
    <row r="118" spans="108:109" ht="13.5" hidden="1" customHeight="1" x14ac:dyDescent="0.15">
      <c r="DD118" s="1271"/>
      <c r="DE118" s="1271"/>
    </row>
    <row r="119" spans="108:109" ht="13.5" hidden="1" customHeight="1" x14ac:dyDescent="0.15">
      <c r="DD119" s="1271"/>
      <c r="DE119" s="1271"/>
    </row>
    <row r="120" spans="108:109" ht="13.5" hidden="1" customHeight="1" x14ac:dyDescent="0.15">
      <c r="DD120" s="1271"/>
      <c r="DE120" s="1271"/>
    </row>
    <row r="121" spans="108:109" ht="13.5" hidden="1" customHeight="1" x14ac:dyDescent="0.15">
      <c r="DD121" s="1271"/>
      <c r="DE121" s="1271"/>
    </row>
    <row r="122" spans="108:109" ht="13.5" hidden="1" customHeight="1" x14ac:dyDescent="0.15">
      <c r="DD122" s="1271"/>
      <c r="DE122" s="1271"/>
    </row>
    <row r="123" spans="108:109" ht="13.5" hidden="1" customHeight="1" x14ac:dyDescent="0.15">
      <c r="DD123" s="1271"/>
      <c r="DE123" s="1271"/>
    </row>
    <row r="124" spans="108:109" ht="13.5" hidden="1" customHeight="1" x14ac:dyDescent="0.15">
      <c r="DD124" s="1271"/>
      <c r="DE124" s="1271"/>
    </row>
    <row r="125" spans="108:109" ht="13.5" hidden="1" customHeight="1" x14ac:dyDescent="0.15">
      <c r="DD125" s="1271"/>
      <c r="DE125" s="1271"/>
    </row>
    <row r="126" spans="108:109" ht="13.5" hidden="1" customHeight="1" x14ac:dyDescent="0.15">
      <c r="DD126" s="1271"/>
      <c r="DE126" s="1271"/>
    </row>
    <row r="127" spans="108:109" ht="13.5" hidden="1" customHeight="1" x14ac:dyDescent="0.15">
      <c r="DD127" s="1271"/>
      <c r="DE127" s="1271"/>
    </row>
    <row r="128" spans="108:109" ht="13.5" hidden="1" customHeight="1" x14ac:dyDescent="0.15">
      <c r="DD128" s="1271"/>
      <c r="DE128" s="1271"/>
    </row>
    <row r="129" spans="108:109" ht="13.5" hidden="1" customHeight="1" x14ac:dyDescent="0.15">
      <c r="DD129" s="1271"/>
      <c r="DE129" s="1271"/>
    </row>
    <row r="130" spans="108:109" ht="13.5" hidden="1" customHeight="1" x14ac:dyDescent="0.15">
      <c r="DD130" s="1271"/>
      <c r="DE130" s="1271"/>
    </row>
    <row r="131" spans="108:109" ht="13.5" hidden="1" customHeight="1" x14ac:dyDescent="0.15">
      <c r="DD131" s="1271"/>
      <c r="DE131" s="1271"/>
    </row>
    <row r="132" spans="108:109" ht="13.5" hidden="1" customHeight="1" x14ac:dyDescent="0.15">
      <c r="DD132" s="1271"/>
      <c r="DE132" s="1271"/>
    </row>
    <row r="133" spans="108:109" ht="13.5" hidden="1" customHeight="1" x14ac:dyDescent="0.15">
      <c r="DD133" s="1271"/>
      <c r="DE133" s="1271"/>
    </row>
    <row r="134" spans="108:109" ht="13.5" hidden="1" customHeight="1" x14ac:dyDescent="0.15">
      <c r="DD134" s="1271"/>
      <c r="DE134" s="1271"/>
    </row>
    <row r="135" spans="108:109" ht="13.5" hidden="1" customHeight="1" x14ac:dyDescent="0.15">
      <c r="DD135" s="1271"/>
      <c r="DE135" s="1271"/>
    </row>
    <row r="136" spans="108:109" ht="13.5" hidden="1" customHeight="1" x14ac:dyDescent="0.15">
      <c r="DD136" s="1271"/>
      <c r="DE136" s="1271"/>
    </row>
    <row r="137" spans="108:109" ht="13.5" hidden="1" customHeight="1" x14ac:dyDescent="0.15">
      <c r="DD137" s="1271"/>
      <c r="DE137" s="1271"/>
    </row>
    <row r="138" spans="108:109" ht="13.5" hidden="1" customHeight="1" x14ac:dyDescent="0.15">
      <c r="DD138" s="1271"/>
      <c r="DE138" s="1271"/>
    </row>
    <row r="139" spans="108:109" ht="13.5" hidden="1" customHeight="1" x14ac:dyDescent="0.15">
      <c r="DD139" s="1271"/>
      <c r="DE139" s="1271"/>
    </row>
    <row r="140" spans="108:109" ht="13.5" hidden="1" customHeight="1" x14ac:dyDescent="0.15">
      <c r="DD140" s="1271"/>
      <c r="DE140" s="1271"/>
    </row>
    <row r="141" spans="108:109" ht="13.5" hidden="1" customHeight="1" x14ac:dyDescent="0.15">
      <c r="DD141" s="1271"/>
      <c r="DE141" s="1271"/>
    </row>
    <row r="142" spans="108:109" ht="13.5" hidden="1" customHeight="1" x14ac:dyDescent="0.15">
      <c r="DD142" s="1271"/>
      <c r="DE142" s="1271"/>
    </row>
    <row r="143" spans="108:109" ht="13.5" hidden="1" customHeight="1" x14ac:dyDescent="0.15">
      <c r="DD143" s="1271"/>
      <c r="DE143" s="1271"/>
    </row>
    <row r="144" spans="108:109" ht="13.5" hidden="1" customHeight="1" x14ac:dyDescent="0.15">
      <c r="DD144" s="1271"/>
      <c r="DE144" s="1271"/>
    </row>
    <row r="145" spans="108:109" ht="13.5" hidden="1" customHeight="1" x14ac:dyDescent="0.15">
      <c r="DD145" s="1271"/>
      <c r="DE145" s="1271"/>
    </row>
    <row r="146" spans="108:109" ht="13.5" hidden="1" customHeight="1" x14ac:dyDescent="0.15">
      <c r="DD146" s="1271"/>
      <c r="DE146" s="1271"/>
    </row>
    <row r="147" spans="108:109" ht="13.5" hidden="1" customHeight="1" x14ac:dyDescent="0.15">
      <c r="DD147" s="1271"/>
      <c r="DE147" s="1271"/>
    </row>
    <row r="148" spans="108:109" ht="13.5" hidden="1" customHeight="1" x14ac:dyDescent="0.15">
      <c r="DD148" s="1271"/>
      <c r="DE148" s="1271"/>
    </row>
    <row r="149" spans="108:109" ht="13.5" hidden="1" customHeight="1" x14ac:dyDescent="0.15">
      <c r="DD149" s="1271"/>
      <c r="DE149" s="1271"/>
    </row>
    <row r="150" spans="108:109" ht="13.5" hidden="1" customHeight="1" x14ac:dyDescent="0.15">
      <c r="DD150" s="1271"/>
      <c r="DE150" s="1271"/>
    </row>
    <row r="151" spans="108:109" ht="13.5" hidden="1" customHeight="1" x14ac:dyDescent="0.15">
      <c r="DD151" s="1271"/>
      <c r="DE151" s="1271"/>
    </row>
    <row r="152" spans="108:109" ht="13.5" hidden="1" customHeight="1" x14ac:dyDescent="0.15">
      <c r="DD152" s="1271"/>
      <c r="DE152" s="1271"/>
    </row>
    <row r="153" spans="108:109" ht="13.5" hidden="1" customHeight="1" x14ac:dyDescent="0.15">
      <c r="DD153" s="1271"/>
      <c r="DE153" s="1271"/>
    </row>
    <row r="154" spans="108:109" ht="13.5" hidden="1" customHeight="1" x14ac:dyDescent="0.15">
      <c r="DD154" s="1271"/>
      <c r="DE154" s="1271"/>
    </row>
    <row r="155" spans="108:109" ht="13.5" hidden="1" customHeight="1" x14ac:dyDescent="0.15">
      <c r="DD155" s="1271"/>
      <c r="DE155" s="1271"/>
    </row>
    <row r="156" spans="108:109" ht="13.5" hidden="1" customHeight="1" x14ac:dyDescent="0.15">
      <c r="DD156" s="1271"/>
      <c r="DE156" s="1271"/>
    </row>
    <row r="157" spans="108:109" ht="13.5" hidden="1" customHeight="1" x14ac:dyDescent="0.15">
      <c r="DD157" s="1271"/>
      <c r="DE157" s="1271"/>
    </row>
    <row r="158" spans="108:109" ht="13.5" hidden="1" customHeight="1" x14ac:dyDescent="0.15">
      <c r="DD158" s="1271"/>
      <c r="DE158" s="1271"/>
    </row>
    <row r="159" spans="108:109" ht="13.5" hidden="1" customHeight="1" x14ac:dyDescent="0.15">
      <c r="DD159" s="1271"/>
      <c r="DE159" s="1271"/>
    </row>
    <row r="160" spans="108:109" ht="13.5" hidden="1" customHeight="1" x14ac:dyDescent="0.15">
      <c r="DD160" s="1271"/>
      <c r="DE160" s="1271"/>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6u3HjIep5YUzr0k4ryzXGuY8EtMCH/3thces8HWG7a2yeG8rDw3L6NiJRUh52j6ROOY3fCAu6fVeVxAwjn2wg==" saltValue="un7dbHX9MkgKsDvViTd8X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6o8+51VgVfOlJb/gp/SK15guiZELsAEq0MfLhHrjBRIBoi4M4stl6SzgIZD5Rjh4n8iP2rVR+BwJV1q427Klg==" saltValue="YsNi9Cgwb2VA4aMyaLj9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eItI1wqBXWXwxtUPtRn2uyY19t3e0IBfMfiZkLmgHCBK4Cb7dR7kN5l0y75KhHUSmU71LPyDrUM1HFpEWn2aQ==" saltValue="NQQOAFmiyy5fIxnf5dUU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564</v>
      </c>
      <c r="G2" s="156"/>
      <c r="H2" s="157"/>
    </row>
    <row r="3" spans="1:8" x14ac:dyDescent="0.15">
      <c r="A3" s="153" t="s">
        <v>557</v>
      </c>
      <c r="B3" s="158"/>
      <c r="C3" s="159"/>
      <c r="D3" s="160">
        <v>194985</v>
      </c>
      <c r="E3" s="161"/>
      <c r="F3" s="162">
        <v>106614</v>
      </c>
      <c r="G3" s="163"/>
      <c r="H3" s="164"/>
    </row>
    <row r="4" spans="1:8" x14ac:dyDescent="0.15">
      <c r="A4" s="165"/>
      <c r="B4" s="166"/>
      <c r="C4" s="167"/>
      <c r="D4" s="168">
        <v>76881</v>
      </c>
      <c r="E4" s="169"/>
      <c r="F4" s="170">
        <v>45545</v>
      </c>
      <c r="G4" s="171"/>
      <c r="H4" s="172"/>
    </row>
    <row r="5" spans="1:8" x14ac:dyDescent="0.15">
      <c r="A5" s="153" t="s">
        <v>559</v>
      </c>
      <c r="B5" s="158"/>
      <c r="C5" s="159"/>
      <c r="D5" s="160">
        <v>138725</v>
      </c>
      <c r="E5" s="161"/>
      <c r="F5" s="162">
        <v>85459</v>
      </c>
      <c r="G5" s="163"/>
      <c r="H5" s="164"/>
    </row>
    <row r="6" spans="1:8" x14ac:dyDescent="0.15">
      <c r="A6" s="165"/>
      <c r="B6" s="166"/>
      <c r="C6" s="167"/>
      <c r="D6" s="168">
        <v>49240</v>
      </c>
      <c r="E6" s="169"/>
      <c r="F6" s="170">
        <v>44378</v>
      </c>
      <c r="G6" s="171"/>
      <c r="H6" s="172"/>
    </row>
    <row r="7" spans="1:8" x14ac:dyDescent="0.15">
      <c r="A7" s="153" t="s">
        <v>560</v>
      </c>
      <c r="B7" s="158"/>
      <c r="C7" s="159"/>
      <c r="D7" s="160">
        <v>131456</v>
      </c>
      <c r="E7" s="161"/>
      <c r="F7" s="162">
        <v>83280</v>
      </c>
      <c r="G7" s="163"/>
      <c r="H7" s="164"/>
    </row>
    <row r="8" spans="1:8" x14ac:dyDescent="0.15">
      <c r="A8" s="165"/>
      <c r="B8" s="166"/>
      <c r="C8" s="167"/>
      <c r="D8" s="168">
        <v>72739</v>
      </c>
      <c r="E8" s="169"/>
      <c r="F8" s="170">
        <v>43123</v>
      </c>
      <c r="G8" s="171"/>
      <c r="H8" s="172"/>
    </row>
    <row r="9" spans="1:8" x14ac:dyDescent="0.15">
      <c r="A9" s="153" t="s">
        <v>561</v>
      </c>
      <c r="B9" s="158"/>
      <c r="C9" s="159"/>
      <c r="D9" s="160">
        <v>146697</v>
      </c>
      <c r="E9" s="161"/>
      <c r="F9" s="162">
        <v>88968</v>
      </c>
      <c r="G9" s="163"/>
      <c r="H9" s="164"/>
    </row>
    <row r="10" spans="1:8" x14ac:dyDescent="0.15">
      <c r="A10" s="165"/>
      <c r="B10" s="166"/>
      <c r="C10" s="167"/>
      <c r="D10" s="168">
        <v>80952</v>
      </c>
      <c r="E10" s="169"/>
      <c r="F10" s="170">
        <v>45482</v>
      </c>
      <c r="G10" s="171"/>
      <c r="H10" s="172"/>
    </row>
    <row r="11" spans="1:8" x14ac:dyDescent="0.15">
      <c r="A11" s="153" t="s">
        <v>562</v>
      </c>
      <c r="B11" s="158"/>
      <c r="C11" s="159"/>
      <c r="D11" s="160">
        <v>95935</v>
      </c>
      <c r="E11" s="161"/>
      <c r="F11" s="162">
        <v>85173</v>
      </c>
      <c r="G11" s="163"/>
      <c r="H11" s="164"/>
    </row>
    <row r="12" spans="1:8" x14ac:dyDescent="0.15">
      <c r="A12" s="165"/>
      <c r="B12" s="166"/>
      <c r="C12" s="173"/>
      <c r="D12" s="168">
        <v>49715</v>
      </c>
      <c r="E12" s="169"/>
      <c r="F12" s="170">
        <v>43913</v>
      </c>
      <c r="G12" s="171"/>
      <c r="H12" s="172"/>
    </row>
    <row r="13" spans="1:8" x14ac:dyDescent="0.15">
      <c r="A13" s="153"/>
      <c r="B13" s="158"/>
      <c r="C13" s="174"/>
      <c r="D13" s="175">
        <v>141560</v>
      </c>
      <c r="E13" s="176"/>
      <c r="F13" s="177">
        <v>89899</v>
      </c>
      <c r="G13" s="178"/>
      <c r="H13" s="164"/>
    </row>
    <row r="14" spans="1:8" x14ac:dyDescent="0.15">
      <c r="A14" s="165"/>
      <c r="B14" s="166"/>
      <c r="C14" s="167"/>
      <c r="D14" s="168">
        <v>65905</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0.85</v>
      </c>
      <c r="C19" s="179">
        <f>ROUND(VALUE(SUBSTITUTE(実質収支比率等に係る経年分析!G$48,"▲","-")),2)</f>
        <v>3.59</v>
      </c>
      <c r="D19" s="179">
        <f>ROUND(VALUE(SUBSTITUTE(実質収支比率等に係る経年分析!H$48,"▲","-")),2)</f>
        <v>2.86</v>
      </c>
      <c r="E19" s="179">
        <f>ROUND(VALUE(SUBSTITUTE(実質収支比率等に係る経年分析!I$48,"▲","-")),2)</f>
        <v>2.91</v>
      </c>
      <c r="F19" s="179">
        <f>ROUND(VALUE(SUBSTITUTE(実質収支比率等に係る経年分析!J$48,"▲","-")),2)</f>
        <v>2.12</v>
      </c>
    </row>
    <row r="20" spans="1:11" x14ac:dyDescent="0.15">
      <c r="A20" s="179" t="s">
        <v>55</v>
      </c>
      <c r="B20" s="179">
        <f>ROUND(VALUE(SUBSTITUTE(実質収支比率等に係る経年分析!F$47,"▲","-")),2)</f>
        <v>19.39</v>
      </c>
      <c r="C20" s="179">
        <f>ROUND(VALUE(SUBSTITUTE(実質収支比率等に係る経年分析!G$47,"▲","-")),2)</f>
        <v>19.39</v>
      </c>
      <c r="D20" s="179">
        <f>ROUND(VALUE(SUBSTITUTE(実質収支比率等に係る経年分析!H$47,"▲","-")),2)</f>
        <v>20.53</v>
      </c>
      <c r="E20" s="179">
        <f>ROUND(VALUE(SUBSTITUTE(実質収支比率等に係る経年分析!I$47,"▲","-")),2)</f>
        <v>20.82</v>
      </c>
      <c r="F20" s="179">
        <f>ROUND(VALUE(SUBSTITUTE(実質収支比率等に係る経年分析!J$47,"▲","-")),2)</f>
        <v>21.11</v>
      </c>
    </row>
    <row r="21" spans="1:11" x14ac:dyDescent="0.15">
      <c r="A21" s="179" t="s">
        <v>56</v>
      </c>
      <c r="B21" s="179">
        <f>IF(ISNUMBER(VALUE(SUBSTITUTE(実質収支比率等に係る経年分析!F$49,"▲","-"))),ROUND(VALUE(SUBSTITUTE(実質収支比率等に係る経年分析!F$49,"▲","-")),2),NA())</f>
        <v>7.43</v>
      </c>
      <c r="C21" s="179">
        <f>IF(ISNUMBER(VALUE(SUBSTITUTE(実質収支比率等に係る経年分析!G$49,"▲","-"))),ROUND(VALUE(SUBSTITUTE(実質収支比率等に係る経年分析!G$49,"▲","-")),2),NA())</f>
        <v>9.17</v>
      </c>
      <c r="D21" s="179">
        <f>IF(ISNUMBER(VALUE(SUBSTITUTE(実質収支比率等に係る経年分析!H$49,"▲","-"))),ROUND(VALUE(SUBSTITUTE(実質収支比率等に係る経年分析!H$49,"▲","-")),2),NA())</f>
        <v>6.61</v>
      </c>
      <c r="E21" s="179">
        <f>IF(ISNUMBER(VALUE(SUBSTITUTE(実質収支比率等に係る経年分析!I$49,"▲","-"))),ROUND(VALUE(SUBSTITUTE(実質収支比率等に係る経年分析!I$49,"▲","-")),2),NA())</f>
        <v>5.3</v>
      </c>
      <c r="F21" s="179">
        <f>IF(ISNUMBER(VALUE(SUBSTITUTE(実質収支比率等に係る経年分析!J$49,"▲","-"))),ROUND(VALUE(SUBSTITUTE(実質収支比率等に係る経年分析!J$49,"▲","-")),2),NA())</f>
        <v>5.29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宅地開発事業特別会計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0.93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0.85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0.53</v>
      </c>
    </row>
    <row r="32" spans="1:11" x14ac:dyDescent="0.15">
      <c r="A32" s="180" t="str">
        <f>IF(連結実質赤字比率に係る赤字・黒字の構成分析!C$38="",NA(),連結実質赤字比率に係る赤字・黒字の構成分析!C$38)</f>
        <v>交通船事業会計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1.1100000000000001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1.25</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3.59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2.11</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5.52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5.47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6.37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7.49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7.79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8.06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3031</v>
      </c>
      <c r="E42" s="181"/>
      <c r="F42" s="181"/>
      <c r="G42" s="181">
        <f>'実質公債費比率（分子）の構造'!L$52</f>
        <v>3163</v>
      </c>
      <c r="H42" s="181"/>
      <c r="I42" s="181"/>
      <c r="J42" s="181">
        <f>'実質公債費比率（分子）の構造'!M$52</f>
        <v>3244</v>
      </c>
      <c r="K42" s="181"/>
      <c r="L42" s="181"/>
      <c r="M42" s="181">
        <f>'実質公債費比率（分子）の構造'!N$52</f>
        <v>3253</v>
      </c>
      <c r="N42" s="181"/>
      <c r="O42" s="181"/>
      <c r="P42" s="181">
        <f>'実質公債費比率（分子）の構造'!O$52</f>
        <v>3212</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1</v>
      </c>
      <c r="L43" s="181"/>
      <c r="M43" s="181"/>
      <c r="N43" s="181">
        <f>'実質公債費比率（分子）の構造'!O$51</f>
        <v>0</v>
      </c>
      <c r="O43" s="181"/>
      <c r="P43" s="181"/>
    </row>
    <row r="44" spans="1:16" x14ac:dyDescent="0.15">
      <c r="A44" s="181" t="s">
        <v>65</v>
      </c>
      <c r="B44" s="181">
        <f>'実質公債費比率（分子）の構造'!K$50</f>
        <v>75</v>
      </c>
      <c r="C44" s="181"/>
      <c r="D44" s="181"/>
      <c r="E44" s="181">
        <f>'実質公債費比率（分子）の構造'!L$50</f>
        <v>79</v>
      </c>
      <c r="F44" s="181"/>
      <c r="G44" s="181"/>
      <c r="H44" s="181">
        <f>'実質公債費比率（分子）の構造'!M$50</f>
        <v>2</v>
      </c>
      <c r="I44" s="181"/>
      <c r="J44" s="181"/>
      <c r="K44" s="181">
        <f>'実質公債費比率（分子）の構造'!N$50</f>
        <v>2</v>
      </c>
      <c r="L44" s="181"/>
      <c r="M44" s="181"/>
      <c r="N44" s="181">
        <f>'実質公債費比率（分子）の構造'!O$50</f>
        <v>1</v>
      </c>
      <c r="O44" s="181"/>
      <c r="P44" s="181"/>
    </row>
    <row r="45" spans="1:16" x14ac:dyDescent="0.15">
      <c r="A45" s="181" t="s">
        <v>66</v>
      </c>
      <c r="B45" s="181">
        <f>'実質公債費比率（分子）の構造'!K$49</f>
        <v>408</v>
      </c>
      <c r="C45" s="181"/>
      <c r="D45" s="181"/>
      <c r="E45" s="181">
        <f>'実質公債費比率（分子）の構造'!L$49</f>
        <v>408</v>
      </c>
      <c r="F45" s="181"/>
      <c r="G45" s="181"/>
      <c r="H45" s="181">
        <f>'実質公債費比率（分子）の構造'!M$49</f>
        <v>408</v>
      </c>
      <c r="I45" s="181"/>
      <c r="J45" s="181"/>
      <c r="K45" s="181">
        <f>'実質公債費比率（分子）の構造'!N$49</f>
        <v>408</v>
      </c>
      <c r="L45" s="181"/>
      <c r="M45" s="181"/>
      <c r="N45" s="181">
        <f>'実質公債費比率（分子）の構造'!O$49</f>
        <v>305</v>
      </c>
      <c r="O45" s="181"/>
      <c r="P45" s="181"/>
    </row>
    <row r="46" spans="1:16" x14ac:dyDescent="0.15">
      <c r="A46" s="181" t="s">
        <v>67</v>
      </c>
      <c r="B46" s="181">
        <f>'実質公債費比率（分子）の構造'!K$48</f>
        <v>311</v>
      </c>
      <c r="C46" s="181"/>
      <c r="D46" s="181"/>
      <c r="E46" s="181">
        <f>'実質公債費比率（分子）の構造'!L$48</f>
        <v>358</v>
      </c>
      <c r="F46" s="181"/>
      <c r="G46" s="181"/>
      <c r="H46" s="181">
        <f>'実質公債費比率（分子）の構造'!M$48</f>
        <v>328</v>
      </c>
      <c r="I46" s="181"/>
      <c r="J46" s="181"/>
      <c r="K46" s="181">
        <f>'実質公債費比率（分子）の構造'!N$48</f>
        <v>323</v>
      </c>
      <c r="L46" s="181"/>
      <c r="M46" s="181"/>
      <c r="N46" s="181">
        <f>'実質公債費比率（分子）の構造'!O$48</f>
        <v>321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3040</v>
      </c>
      <c r="C49" s="181"/>
      <c r="D49" s="181"/>
      <c r="E49" s="181">
        <f>'実質公債費比率（分子）の構造'!L$45</f>
        <v>3096</v>
      </c>
      <c r="F49" s="181"/>
      <c r="G49" s="181"/>
      <c r="H49" s="181">
        <f>'実質公債費比率（分子）の構造'!M$45</f>
        <v>3132</v>
      </c>
      <c r="I49" s="181"/>
      <c r="J49" s="181"/>
      <c r="K49" s="181">
        <f>'実質公債費比率（分子）の構造'!N$45</f>
        <v>3103</v>
      </c>
      <c r="L49" s="181"/>
      <c r="M49" s="181"/>
      <c r="N49" s="181">
        <f>'実質公債費比率（分子）の構造'!O$45</f>
        <v>3144</v>
      </c>
      <c r="O49" s="181"/>
      <c r="P49" s="181"/>
    </row>
    <row r="50" spans="1:16" x14ac:dyDescent="0.15">
      <c r="A50" s="181" t="s">
        <v>71</v>
      </c>
      <c r="B50" s="181" t="e">
        <f>NA()</f>
        <v>#N/A</v>
      </c>
      <c r="C50" s="181">
        <f>IF(ISNUMBER('実質公債費比率（分子）の構造'!K$53),'実質公債費比率（分子）の構造'!K$53,NA())</f>
        <v>804</v>
      </c>
      <c r="D50" s="181" t="e">
        <f>NA()</f>
        <v>#N/A</v>
      </c>
      <c r="E50" s="181" t="e">
        <f>NA()</f>
        <v>#N/A</v>
      </c>
      <c r="F50" s="181">
        <f>IF(ISNUMBER('実質公債費比率（分子）の構造'!L$53),'実質公債費比率（分子）の構造'!L$53,NA())</f>
        <v>779</v>
      </c>
      <c r="G50" s="181" t="e">
        <f>NA()</f>
        <v>#N/A</v>
      </c>
      <c r="H50" s="181" t="e">
        <f>NA()</f>
        <v>#N/A</v>
      </c>
      <c r="I50" s="181">
        <f>IF(ISNUMBER('実質公債費比率（分子）の構造'!M$53),'実質公債費比率（分子）の構造'!M$53,NA())</f>
        <v>626</v>
      </c>
      <c r="J50" s="181" t="e">
        <f>NA()</f>
        <v>#N/A</v>
      </c>
      <c r="K50" s="181" t="e">
        <f>NA()</f>
        <v>#N/A</v>
      </c>
      <c r="L50" s="181">
        <f>IF(ISNUMBER('実質公債費比率（分子）の構造'!N$53),'実質公債費比率（分子）の構造'!N$53,NA())</f>
        <v>584</v>
      </c>
      <c r="M50" s="181" t="e">
        <f>NA()</f>
        <v>#N/A</v>
      </c>
      <c r="N50" s="181" t="e">
        <f>NA()</f>
        <v>#N/A</v>
      </c>
      <c r="O50" s="181">
        <f>IF(ISNUMBER('実質公債費比率（分子）の構造'!O$53),'実質公債費比率（分子）の構造'!O$53,NA())</f>
        <v>559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25977</v>
      </c>
      <c r="E56" s="180"/>
      <c r="F56" s="180"/>
      <c r="G56" s="180">
        <f>'将来負担比率（分子）の構造'!J$52</f>
        <v>25709</v>
      </c>
      <c r="H56" s="180"/>
      <c r="I56" s="180"/>
      <c r="J56" s="180">
        <f>'将来負担比率（分子）の構造'!K$52</f>
        <v>25346</v>
      </c>
      <c r="K56" s="180"/>
      <c r="L56" s="180"/>
      <c r="M56" s="180">
        <f>'将来負担比率（分子）の構造'!L$52</f>
        <v>25025</v>
      </c>
      <c r="N56" s="180"/>
      <c r="O56" s="180"/>
      <c r="P56" s="180">
        <f>'将来負担比率（分子）の構造'!M$52</f>
        <v>24368</v>
      </c>
    </row>
    <row r="57" spans="1:16" x14ac:dyDescent="0.15">
      <c r="A57" s="180" t="s">
        <v>42</v>
      </c>
      <c r="B57" s="180"/>
      <c r="C57" s="180"/>
      <c r="D57" s="180">
        <f>'将来負担比率（分子）の構造'!I$51</f>
        <v>1066</v>
      </c>
      <c r="E57" s="180"/>
      <c r="F57" s="180"/>
      <c r="G57" s="180">
        <f>'将来負担比率（分子）の構造'!J$51</f>
        <v>927</v>
      </c>
      <c r="H57" s="180"/>
      <c r="I57" s="180"/>
      <c r="J57" s="180">
        <f>'将来負担比率（分子）の構造'!K$51</f>
        <v>833</v>
      </c>
      <c r="K57" s="180"/>
      <c r="L57" s="180"/>
      <c r="M57" s="180">
        <f>'将来負担比率（分子）の構造'!L$51</f>
        <v>731</v>
      </c>
      <c r="N57" s="180"/>
      <c r="O57" s="180"/>
      <c r="P57" s="180">
        <f>'将来負担比率（分子）の構造'!M$51</f>
        <v>706</v>
      </c>
    </row>
    <row r="58" spans="1:16" x14ac:dyDescent="0.15">
      <c r="A58" s="180" t="s">
        <v>41</v>
      </c>
      <c r="B58" s="180"/>
      <c r="C58" s="180"/>
      <c r="D58" s="180">
        <f>'将来負担比率（分子）の構造'!I$50</f>
        <v>10621</v>
      </c>
      <c r="E58" s="180"/>
      <c r="F58" s="180"/>
      <c r="G58" s="180">
        <f>'将来負担比率（分子）の構造'!J$50</f>
        <v>12289</v>
      </c>
      <c r="H58" s="180"/>
      <c r="I58" s="180"/>
      <c r="J58" s="180">
        <f>'将来負担比率（分子）の構造'!K$50</f>
        <v>13142</v>
      </c>
      <c r="K58" s="180"/>
      <c r="L58" s="180"/>
      <c r="M58" s="180">
        <f>'将来負担比率（分子）の構造'!L$50</f>
        <v>13574</v>
      </c>
      <c r="N58" s="180"/>
      <c r="O58" s="180"/>
      <c r="P58" s="180">
        <f>'将来負担比率（分子）の構造'!M$50</f>
        <v>13141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20</v>
      </c>
      <c r="C61" s="180"/>
      <c r="D61" s="180"/>
      <c r="E61" s="180">
        <f>'将来負担比率（分子）の構造'!J$46</f>
        <v>18</v>
      </c>
      <c r="F61" s="180"/>
      <c r="G61" s="180"/>
      <c r="H61" s="180">
        <f>'将来負担比率（分子）の構造'!K$46</f>
        <v>17</v>
      </c>
      <c r="I61" s="180"/>
      <c r="J61" s="180"/>
      <c r="K61" s="180">
        <f>'将来負担比率（分子）の構造'!L$46</f>
        <v>110</v>
      </c>
      <c r="L61" s="180"/>
      <c r="M61" s="180"/>
      <c r="N61" s="180">
        <f>'将来負担比率（分子）の構造'!M$46</f>
        <v>14</v>
      </c>
      <c r="O61" s="180"/>
      <c r="P61" s="180"/>
    </row>
    <row r="62" spans="1:16" x14ac:dyDescent="0.15">
      <c r="A62" s="180" t="s">
        <v>35</v>
      </c>
      <c r="B62" s="180">
        <f>'将来負担比率（分子）の構造'!I$45</f>
        <v>3728</v>
      </c>
      <c r="C62" s="180"/>
      <c r="D62" s="180"/>
      <c r="E62" s="180">
        <f>'将来負担比率（分子）の構造'!J$45</f>
        <v>3487</v>
      </c>
      <c r="F62" s="180"/>
      <c r="G62" s="180"/>
      <c r="H62" s="180">
        <f>'将来負担比率（分子）の構造'!K$45</f>
        <v>3462</v>
      </c>
      <c r="I62" s="180"/>
      <c r="J62" s="180"/>
      <c r="K62" s="180">
        <f>'将来負担比率（分子）の構造'!L$45</f>
        <v>3481</v>
      </c>
      <c r="L62" s="180"/>
      <c r="M62" s="180"/>
      <c r="N62" s="180">
        <f>'将来負担比率（分子）の構造'!M$45</f>
        <v>3273</v>
      </c>
      <c r="O62" s="180"/>
      <c r="P62" s="180"/>
    </row>
    <row r="63" spans="1:16" x14ac:dyDescent="0.15">
      <c r="A63" s="180" t="s">
        <v>34</v>
      </c>
      <c r="B63" s="180">
        <f>'将来負担比率（分子）の構造'!I$44</f>
        <v>1539</v>
      </c>
      <c r="C63" s="180"/>
      <c r="D63" s="180"/>
      <c r="E63" s="180">
        <f>'将来負担比率（分子）の構造'!J$44</f>
        <v>1149</v>
      </c>
      <c r="F63" s="180"/>
      <c r="G63" s="180"/>
      <c r="H63" s="180">
        <f>'将来負担比率（分子）の構造'!K$44</f>
        <v>754</v>
      </c>
      <c r="I63" s="180"/>
      <c r="J63" s="180"/>
      <c r="K63" s="180">
        <f>'将来負担比率（分子）の構造'!L$44</f>
        <v>589</v>
      </c>
      <c r="L63" s="180"/>
      <c r="M63" s="180"/>
      <c r="N63" s="180">
        <f>'将来負担比率（分子）の構造'!M$44</f>
        <v>816</v>
      </c>
      <c r="O63" s="180"/>
      <c r="P63" s="180"/>
    </row>
    <row r="64" spans="1:16" x14ac:dyDescent="0.15">
      <c r="A64" s="180" t="s">
        <v>33</v>
      </c>
      <c r="B64" s="180">
        <f>'将来負担比率（分子）の構造'!I$43</f>
        <v>3786</v>
      </c>
      <c r="C64" s="180"/>
      <c r="D64" s="180"/>
      <c r="E64" s="180">
        <f>'将来負担比率（分子）の構造'!J$43</f>
        <v>3692</v>
      </c>
      <c r="F64" s="180"/>
      <c r="G64" s="180"/>
      <c r="H64" s="180">
        <f>'将来負担比率（分子）の構造'!K$43</f>
        <v>3598</v>
      </c>
      <c r="I64" s="180"/>
      <c r="J64" s="180"/>
      <c r="K64" s="180">
        <f>'将来負担比率（分子）の構造'!L$43</f>
        <v>3445</v>
      </c>
      <c r="L64" s="180"/>
      <c r="M64" s="180"/>
      <c r="N64" s="180">
        <f>'将来負担比率（分子）の構造'!M$43</f>
        <v>3162</v>
      </c>
      <c r="O64" s="180"/>
      <c r="P64" s="180"/>
    </row>
    <row r="65" spans="1:16" x14ac:dyDescent="0.15">
      <c r="A65" s="180" t="s">
        <v>32</v>
      </c>
      <c r="B65" s="180">
        <f>'将来負担比率（分子）の構造'!I$42</f>
        <v>310</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29027</v>
      </c>
      <c r="C66" s="180"/>
      <c r="D66" s="180"/>
      <c r="E66" s="180">
        <f>'将来負担比率（分子）の構造'!J$41</f>
        <v>28720</v>
      </c>
      <c r="F66" s="180"/>
      <c r="G66" s="180"/>
      <c r="H66" s="180">
        <f>'将来負担比率（分子）の構造'!K$41</f>
        <v>28336</v>
      </c>
      <c r="I66" s="180"/>
      <c r="J66" s="180"/>
      <c r="K66" s="180">
        <f>'将来負担比率（分子）の構造'!L$41</f>
        <v>28016</v>
      </c>
      <c r="L66" s="180"/>
      <c r="M66" s="180"/>
      <c r="N66" s="180">
        <f>'将来負担比率（分子）の構造'!M$41</f>
        <v>26734</v>
      </c>
      <c r="O66" s="180"/>
      <c r="P66" s="180"/>
    </row>
    <row r="67" spans="1:16" x14ac:dyDescent="0.15">
      <c r="A67" s="180" t="s">
        <v>75</v>
      </c>
      <c r="B67" s="180" t="e">
        <f>NA()</f>
        <v>#N/A</v>
      </c>
      <c r="C67" s="180">
        <f>IF(ISNUMBER('将来負担比率（分子）の構造'!I$53), IF('将来負担比率（分子）の構造'!I$53 &lt; 0, 0, '将来負担比率（分子）の構造'!I$53), NA())</f>
        <v>744</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2798</v>
      </c>
      <c r="C72" s="184">
        <f>基金残高に係る経年分析!G55</f>
        <v>2804</v>
      </c>
      <c r="D72" s="184">
        <f>基金残高に係る経年分析!H55</f>
        <v>2809</v>
      </c>
    </row>
    <row r="73" spans="1:16" x14ac:dyDescent="0.15">
      <c r="A73" s="183" t="s">
        <v>78</v>
      </c>
      <c r="B73" s="184">
        <f>基金残高に係る経年分析!F56</f>
        <v>2726</v>
      </c>
      <c r="C73" s="184">
        <f>基金残高に係る経年分析!G56</f>
        <v>3045</v>
      </c>
      <c r="D73" s="184">
        <f>基金残高に係る経年分析!H56</f>
        <v>3206</v>
      </c>
    </row>
    <row r="74" spans="1:16" x14ac:dyDescent="0.15">
      <c r="A74" s="183" t="s">
        <v>79</v>
      </c>
      <c r="B74" s="184">
        <f>基金残高に係る経年分析!F57</f>
        <v>6667</v>
      </c>
      <c r="C74" s="184">
        <f>基金残高に係る経年分析!G57</f>
        <v>6766</v>
      </c>
      <c r="D74" s="184">
        <f>基金残高に係る経年分析!H57</f>
        <v>6134</v>
      </c>
    </row>
  </sheetData>
  <sheetProtection algorithmName="SHA-512" hashValue="+T3Durn237JQeSXcrSTp+bSZ1BOSOP6AwfYZDwCXJ09duu0i0zuXUNEY+bw4TqjhATy4XbwgibvU4/doWaKQcg==" saltValue="hQdxqsqsjgMRUN8L8Wyj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222</v>
      </c>
      <c r="DI1" s="756"/>
      <c r="DJ1" s="756"/>
      <c r="DK1" s="756"/>
      <c r="DL1" s="756"/>
      <c r="DM1" s="756"/>
      <c r="DN1" s="757"/>
      <c r="DO1" s="225"/>
      <c r="DP1" s="755" t="s">
        <v>223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224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225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228</v>
      </c>
      <c r="S4" s="698"/>
      <c r="T4" s="698"/>
      <c r="U4" s="698"/>
      <c r="V4" s="698"/>
      <c r="W4" s="698"/>
      <c r="X4" s="698"/>
      <c r="Y4" s="699"/>
      <c r="Z4" s="697" t="s">
        <v>229</v>
      </c>
      <c r="AA4" s="698"/>
      <c r="AB4" s="698"/>
      <c r="AC4" s="699"/>
      <c r="AD4" s="697" t="s">
        <v>230</v>
      </c>
      <c r="AE4" s="698"/>
      <c r="AF4" s="698"/>
      <c r="AG4" s="698"/>
      <c r="AH4" s="698"/>
      <c r="AI4" s="698"/>
      <c r="AJ4" s="698"/>
      <c r="AK4" s="699"/>
      <c r="AL4" s="697" t="s">
        <v>229</v>
      </c>
      <c r="AM4" s="698"/>
      <c r="AN4" s="698"/>
      <c r="AO4" s="699"/>
      <c r="AP4" s="758" t="s">
        <v>231</v>
      </c>
      <c r="AQ4" s="758"/>
      <c r="AR4" s="758"/>
      <c r="AS4" s="758"/>
      <c r="AT4" s="758"/>
      <c r="AU4" s="758"/>
      <c r="AV4" s="758"/>
      <c r="AW4" s="758"/>
      <c r="AX4" s="758"/>
      <c r="AY4" s="758"/>
      <c r="AZ4" s="758"/>
      <c r="BA4" s="758"/>
      <c r="BB4" s="758"/>
      <c r="BC4" s="758"/>
      <c r="BD4" s="758"/>
      <c r="BE4" s="758"/>
      <c r="BF4" s="758"/>
      <c r="BG4" s="758" t="s">
        <v>232</v>
      </c>
      <c r="BH4" s="758"/>
      <c r="BI4" s="758"/>
      <c r="BJ4" s="758"/>
      <c r="BK4" s="758"/>
      <c r="BL4" s="758"/>
      <c r="BM4" s="758"/>
      <c r="BN4" s="758"/>
      <c r="BO4" s="758" t="s">
        <v>229</v>
      </c>
      <c r="BP4" s="758"/>
      <c r="BQ4" s="758"/>
      <c r="BR4" s="758"/>
      <c r="BS4" s="758" t="s">
        <v>233</v>
      </c>
      <c r="BT4" s="758"/>
      <c r="BU4" s="758"/>
      <c r="BV4" s="758"/>
      <c r="BW4" s="758"/>
      <c r="BX4" s="758"/>
      <c r="BY4" s="758"/>
      <c r="BZ4" s="758"/>
      <c r="CA4" s="758"/>
      <c r="CB4" s="758"/>
      <c r="CD4" s="740" t="s">
        <v>234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235</v>
      </c>
      <c r="C5" s="723"/>
      <c r="D5" s="723"/>
      <c r="E5" s="723"/>
      <c r="F5" s="723"/>
      <c r="G5" s="723"/>
      <c r="H5" s="723"/>
      <c r="I5" s="723"/>
      <c r="J5" s="723"/>
      <c r="K5" s="723"/>
      <c r="L5" s="723"/>
      <c r="M5" s="723"/>
      <c r="N5" s="723"/>
      <c r="O5" s="723"/>
      <c r="P5" s="723"/>
      <c r="Q5" s="724"/>
      <c r="R5" s="688">
        <v>2809406</v>
      </c>
      <c r="S5" s="689"/>
      <c r="T5" s="689"/>
      <c r="U5" s="689"/>
      <c r="V5" s="689"/>
      <c r="W5" s="689"/>
      <c r="X5" s="689"/>
      <c r="Y5" s="735"/>
      <c r="Z5" s="753">
        <v>11.1</v>
      </c>
      <c r="AA5" s="753"/>
      <c r="AB5" s="753"/>
      <c r="AC5" s="753"/>
      <c r="AD5" s="754">
        <v>2764307</v>
      </c>
      <c r="AE5" s="754"/>
      <c r="AF5" s="754"/>
      <c r="AG5" s="754"/>
      <c r="AH5" s="754"/>
      <c r="AI5" s="754"/>
      <c r="AJ5" s="754"/>
      <c r="AK5" s="754"/>
      <c r="AL5" s="736">
        <v>21.4</v>
      </c>
      <c r="AM5" s="705"/>
      <c r="AN5" s="705"/>
      <c r="AO5" s="737"/>
      <c r="AP5" s="722" t="s">
        <v>236</v>
      </c>
      <c r="AQ5" s="723"/>
      <c r="AR5" s="723"/>
      <c r="AS5" s="723"/>
      <c r="AT5" s="723"/>
      <c r="AU5" s="723"/>
      <c r="AV5" s="723"/>
      <c r="AW5" s="723"/>
      <c r="AX5" s="723"/>
      <c r="AY5" s="723"/>
      <c r="AZ5" s="723"/>
      <c r="BA5" s="723"/>
      <c r="BB5" s="723"/>
      <c r="BC5" s="723"/>
      <c r="BD5" s="723"/>
      <c r="BE5" s="723"/>
      <c r="BF5" s="724"/>
      <c r="BG5" s="623">
        <v>2734731</v>
      </c>
      <c r="BH5" s="626"/>
      <c r="BI5" s="626"/>
      <c r="BJ5" s="626"/>
      <c r="BK5" s="626"/>
      <c r="BL5" s="626"/>
      <c r="BM5" s="626"/>
      <c r="BN5" s="627"/>
      <c r="BO5" s="685">
        <v>97.3</v>
      </c>
      <c r="BP5" s="685"/>
      <c r="BQ5" s="685"/>
      <c r="BR5" s="685"/>
      <c r="BS5" s="686">
        <v>21595</v>
      </c>
      <c r="BT5" s="686"/>
      <c r="BU5" s="686"/>
      <c r="BV5" s="686"/>
      <c r="BW5" s="686"/>
      <c r="BX5" s="686"/>
      <c r="BY5" s="686"/>
      <c r="BZ5" s="686"/>
      <c r="CA5" s="686"/>
      <c r="CB5" s="727"/>
      <c r="CD5" s="740" t="s">
        <v>231</v>
      </c>
      <c r="CE5" s="741"/>
      <c r="CF5" s="741"/>
      <c r="CG5" s="741"/>
      <c r="CH5" s="741"/>
      <c r="CI5" s="741"/>
      <c r="CJ5" s="741"/>
      <c r="CK5" s="741"/>
      <c r="CL5" s="741"/>
      <c r="CM5" s="741"/>
      <c r="CN5" s="741"/>
      <c r="CO5" s="741"/>
      <c r="CP5" s="741"/>
      <c r="CQ5" s="742"/>
      <c r="CR5" s="740" t="s">
        <v>237</v>
      </c>
      <c r="CS5" s="741"/>
      <c r="CT5" s="741"/>
      <c r="CU5" s="741"/>
      <c r="CV5" s="741"/>
      <c r="CW5" s="741"/>
      <c r="CX5" s="741"/>
      <c r="CY5" s="742"/>
      <c r="CZ5" s="740" t="s">
        <v>229</v>
      </c>
      <c r="DA5" s="741"/>
      <c r="DB5" s="741"/>
      <c r="DC5" s="742"/>
      <c r="DD5" s="740" t="s">
        <v>238</v>
      </c>
      <c r="DE5" s="741"/>
      <c r="DF5" s="741"/>
      <c r="DG5" s="741"/>
      <c r="DH5" s="741"/>
      <c r="DI5" s="741"/>
      <c r="DJ5" s="741"/>
      <c r="DK5" s="741"/>
      <c r="DL5" s="741"/>
      <c r="DM5" s="741"/>
      <c r="DN5" s="741"/>
      <c r="DO5" s="741"/>
      <c r="DP5" s="742"/>
      <c r="DQ5" s="740" t="s">
        <v>239</v>
      </c>
      <c r="DR5" s="741"/>
      <c r="DS5" s="741"/>
      <c r="DT5" s="741"/>
      <c r="DU5" s="741"/>
      <c r="DV5" s="741"/>
      <c r="DW5" s="741"/>
      <c r="DX5" s="741"/>
      <c r="DY5" s="741"/>
      <c r="DZ5" s="741"/>
      <c r="EA5" s="741"/>
      <c r="EB5" s="741"/>
      <c r="EC5" s="742"/>
    </row>
    <row r="6" spans="2:143" ht="11.25" customHeight="1" x14ac:dyDescent="0.15">
      <c r="B6" s="620" t="s">
        <v>240</v>
      </c>
      <c r="C6" s="621"/>
      <c r="D6" s="621"/>
      <c r="E6" s="621"/>
      <c r="F6" s="621"/>
      <c r="G6" s="621"/>
      <c r="H6" s="621"/>
      <c r="I6" s="621"/>
      <c r="J6" s="621"/>
      <c r="K6" s="621"/>
      <c r="L6" s="621"/>
      <c r="M6" s="621"/>
      <c r="N6" s="621"/>
      <c r="O6" s="621"/>
      <c r="P6" s="621"/>
      <c r="Q6" s="622"/>
      <c r="R6" s="623">
        <v>197762</v>
      </c>
      <c r="S6" s="626"/>
      <c r="T6" s="626"/>
      <c r="U6" s="626"/>
      <c r="V6" s="626"/>
      <c r="W6" s="626"/>
      <c r="X6" s="626"/>
      <c r="Y6" s="627"/>
      <c r="Z6" s="685">
        <v>0.8</v>
      </c>
      <c r="AA6" s="685"/>
      <c r="AB6" s="685"/>
      <c r="AC6" s="685"/>
      <c r="AD6" s="686">
        <v>197762</v>
      </c>
      <c r="AE6" s="686"/>
      <c r="AF6" s="686"/>
      <c r="AG6" s="686"/>
      <c r="AH6" s="686"/>
      <c r="AI6" s="686"/>
      <c r="AJ6" s="686"/>
      <c r="AK6" s="686"/>
      <c r="AL6" s="628">
        <v>1.5</v>
      </c>
      <c r="AM6" s="629"/>
      <c r="AN6" s="629"/>
      <c r="AO6" s="687"/>
      <c r="AP6" s="620" t="s">
        <v>241</v>
      </c>
      <c r="AQ6" s="621"/>
      <c r="AR6" s="621"/>
      <c r="AS6" s="621"/>
      <c r="AT6" s="621"/>
      <c r="AU6" s="621"/>
      <c r="AV6" s="621"/>
      <c r="AW6" s="621"/>
      <c r="AX6" s="621"/>
      <c r="AY6" s="621"/>
      <c r="AZ6" s="621"/>
      <c r="BA6" s="621"/>
      <c r="BB6" s="621"/>
      <c r="BC6" s="621"/>
      <c r="BD6" s="621"/>
      <c r="BE6" s="621"/>
      <c r="BF6" s="622"/>
      <c r="BG6" s="623">
        <v>2734731</v>
      </c>
      <c r="BH6" s="626"/>
      <c r="BI6" s="626"/>
      <c r="BJ6" s="626"/>
      <c r="BK6" s="626"/>
      <c r="BL6" s="626"/>
      <c r="BM6" s="626"/>
      <c r="BN6" s="627"/>
      <c r="BO6" s="685">
        <v>97.3</v>
      </c>
      <c r="BP6" s="685"/>
      <c r="BQ6" s="685"/>
      <c r="BR6" s="685"/>
      <c r="BS6" s="686">
        <v>21595</v>
      </c>
      <c r="BT6" s="686"/>
      <c r="BU6" s="686"/>
      <c r="BV6" s="686"/>
      <c r="BW6" s="686"/>
      <c r="BX6" s="686"/>
      <c r="BY6" s="686"/>
      <c r="BZ6" s="686"/>
      <c r="CA6" s="686"/>
      <c r="CB6" s="727"/>
      <c r="CD6" s="694" t="s">
        <v>242</v>
      </c>
      <c r="CE6" s="695"/>
      <c r="CF6" s="695"/>
      <c r="CG6" s="695"/>
      <c r="CH6" s="695"/>
      <c r="CI6" s="695"/>
      <c r="CJ6" s="695"/>
      <c r="CK6" s="695"/>
      <c r="CL6" s="695"/>
      <c r="CM6" s="695"/>
      <c r="CN6" s="695"/>
      <c r="CO6" s="695"/>
      <c r="CP6" s="695"/>
      <c r="CQ6" s="696"/>
      <c r="CR6" s="623">
        <v>176196</v>
      </c>
      <c r="CS6" s="626"/>
      <c r="CT6" s="626"/>
      <c r="CU6" s="626"/>
      <c r="CV6" s="626"/>
      <c r="CW6" s="626"/>
      <c r="CX6" s="626"/>
      <c r="CY6" s="627"/>
      <c r="CZ6" s="736">
        <v>0.7</v>
      </c>
      <c r="DA6" s="705"/>
      <c r="DB6" s="705"/>
      <c r="DC6" s="739"/>
      <c r="DD6" s="631" t="s">
        <v>243</v>
      </c>
      <c r="DE6" s="626"/>
      <c r="DF6" s="626"/>
      <c r="DG6" s="626"/>
      <c r="DH6" s="626"/>
      <c r="DI6" s="626"/>
      <c r="DJ6" s="626"/>
      <c r="DK6" s="626"/>
      <c r="DL6" s="626"/>
      <c r="DM6" s="626"/>
      <c r="DN6" s="626"/>
      <c r="DO6" s="626"/>
      <c r="DP6" s="627"/>
      <c r="DQ6" s="631">
        <v>176196</v>
      </c>
      <c r="DR6" s="626"/>
      <c r="DS6" s="626"/>
      <c r="DT6" s="626"/>
      <c r="DU6" s="626"/>
      <c r="DV6" s="626"/>
      <c r="DW6" s="626"/>
      <c r="DX6" s="626"/>
      <c r="DY6" s="626"/>
      <c r="DZ6" s="626"/>
      <c r="EA6" s="626"/>
      <c r="EB6" s="626"/>
      <c r="EC6" s="666"/>
    </row>
    <row r="7" spans="2:143" ht="11.25" customHeight="1" x14ac:dyDescent="0.15">
      <c r="B7" s="620" t="s">
        <v>244</v>
      </c>
      <c r="C7" s="621"/>
      <c r="D7" s="621"/>
      <c r="E7" s="621"/>
      <c r="F7" s="621"/>
      <c r="G7" s="621"/>
      <c r="H7" s="621"/>
      <c r="I7" s="621"/>
      <c r="J7" s="621"/>
      <c r="K7" s="621"/>
      <c r="L7" s="621"/>
      <c r="M7" s="621"/>
      <c r="N7" s="621"/>
      <c r="O7" s="621"/>
      <c r="P7" s="621"/>
      <c r="Q7" s="622"/>
      <c r="R7" s="623">
        <v>4235</v>
      </c>
      <c r="S7" s="626"/>
      <c r="T7" s="626"/>
      <c r="U7" s="626"/>
      <c r="V7" s="626"/>
      <c r="W7" s="626"/>
      <c r="X7" s="626"/>
      <c r="Y7" s="627"/>
      <c r="Z7" s="685">
        <v>0</v>
      </c>
      <c r="AA7" s="685"/>
      <c r="AB7" s="685"/>
      <c r="AC7" s="685"/>
      <c r="AD7" s="686">
        <v>4235</v>
      </c>
      <c r="AE7" s="686"/>
      <c r="AF7" s="686"/>
      <c r="AG7" s="686"/>
      <c r="AH7" s="686"/>
      <c r="AI7" s="686"/>
      <c r="AJ7" s="686"/>
      <c r="AK7" s="686"/>
      <c r="AL7" s="628">
        <v>0</v>
      </c>
      <c r="AM7" s="629"/>
      <c r="AN7" s="629"/>
      <c r="AO7" s="687"/>
      <c r="AP7" s="620" t="s">
        <v>245</v>
      </c>
      <c r="AQ7" s="621"/>
      <c r="AR7" s="621"/>
      <c r="AS7" s="621"/>
      <c r="AT7" s="621"/>
      <c r="AU7" s="621"/>
      <c r="AV7" s="621"/>
      <c r="AW7" s="621"/>
      <c r="AX7" s="621"/>
      <c r="AY7" s="621"/>
      <c r="AZ7" s="621"/>
      <c r="BA7" s="621"/>
      <c r="BB7" s="621"/>
      <c r="BC7" s="621"/>
      <c r="BD7" s="621"/>
      <c r="BE7" s="621"/>
      <c r="BF7" s="622"/>
      <c r="BG7" s="623">
        <v>1182397</v>
      </c>
      <c r="BH7" s="626"/>
      <c r="BI7" s="626"/>
      <c r="BJ7" s="626"/>
      <c r="BK7" s="626"/>
      <c r="BL7" s="626"/>
      <c r="BM7" s="626"/>
      <c r="BN7" s="627"/>
      <c r="BO7" s="685">
        <v>42.1</v>
      </c>
      <c r="BP7" s="685"/>
      <c r="BQ7" s="685"/>
      <c r="BR7" s="685"/>
      <c r="BS7" s="686">
        <v>21595</v>
      </c>
      <c r="BT7" s="686"/>
      <c r="BU7" s="686"/>
      <c r="BV7" s="686"/>
      <c r="BW7" s="686"/>
      <c r="BX7" s="686"/>
      <c r="BY7" s="686"/>
      <c r="BZ7" s="686"/>
      <c r="CA7" s="686"/>
      <c r="CB7" s="727"/>
      <c r="CD7" s="667" t="s">
        <v>246</v>
      </c>
      <c r="CE7" s="664"/>
      <c r="CF7" s="664"/>
      <c r="CG7" s="664"/>
      <c r="CH7" s="664"/>
      <c r="CI7" s="664"/>
      <c r="CJ7" s="664"/>
      <c r="CK7" s="664"/>
      <c r="CL7" s="664"/>
      <c r="CM7" s="664"/>
      <c r="CN7" s="664"/>
      <c r="CO7" s="664"/>
      <c r="CP7" s="664"/>
      <c r="CQ7" s="665"/>
      <c r="CR7" s="623">
        <v>3419749</v>
      </c>
      <c r="CS7" s="626"/>
      <c r="CT7" s="626"/>
      <c r="CU7" s="626"/>
      <c r="CV7" s="626"/>
      <c r="CW7" s="626"/>
      <c r="CX7" s="626"/>
      <c r="CY7" s="627"/>
      <c r="CZ7" s="685">
        <v>13.9</v>
      </c>
      <c r="DA7" s="685"/>
      <c r="DB7" s="685"/>
      <c r="DC7" s="685"/>
      <c r="DD7" s="631">
        <v>39627</v>
      </c>
      <c r="DE7" s="626"/>
      <c r="DF7" s="626"/>
      <c r="DG7" s="626"/>
      <c r="DH7" s="626"/>
      <c r="DI7" s="626"/>
      <c r="DJ7" s="626"/>
      <c r="DK7" s="626"/>
      <c r="DL7" s="626"/>
      <c r="DM7" s="626"/>
      <c r="DN7" s="626"/>
      <c r="DO7" s="626"/>
      <c r="DP7" s="627"/>
      <c r="DQ7" s="631">
        <v>2078075</v>
      </c>
      <c r="DR7" s="626"/>
      <c r="DS7" s="626"/>
      <c r="DT7" s="626"/>
      <c r="DU7" s="626"/>
      <c r="DV7" s="626"/>
      <c r="DW7" s="626"/>
      <c r="DX7" s="626"/>
      <c r="DY7" s="626"/>
      <c r="DZ7" s="626"/>
      <c r="EA7" s="626"/>
      <c r="EB7" s="626"/>
      <c r="EC7" s="666"/>
    </row>
    <row r="8" spans="2:143" ht="11.25" customHeight="1" x14ac:dyDescent="0.15">
      <c r="B8" s="620" t="s">
        <v>247</v>
      </c>
      <c r="C8" s="621"/>
      <c r="D8" s="621"/>
      <c r="E8" s="621"/>
      <c r="F8" s="621"/>
      <c r="G8" s="621"/>
      <c r="H8" s="621"/>
      <c r="I8" s="621"/>
      <c r="J8" s="621"/>
      <c r="K8" s="621"/>
      <c r="L8" s="621"/>
      <c r="M8" s="621"/>
      <c r="N8" s="621"/>
      <c r="O8" s="621"/>
      <c r="P8" s="621"/>
      <c r="Q8" s="622"/>
      <c r="R8" s="623">
        <v>5787</v>
      </c>
      <c r="S8" s="626"/>
      <c r="T8" s="626"/>
      <c r="U8" s="626"/>
      <c r="V8" s="626"/>
      <c r="W8" s="626"/>
      <c r="X8" s="626"/>
      <c r="Y8" s="627"/>
      <c r="Z8" s="685">
        <v>0</v>
      </c>
      <c r="AA8" s="685"/>
      <c r="AB8" s="685"/>
      <c r="AC8" s="685"/>
      <c r="AD8" s="686">
        <v>5787</v>
      </c>
      <c r="AE8" s="686"/>
      <c r="AF8" s="686"/>
      <c r="AG8" s="686"/>
      <c r="AH8" s="686"/>
      <c r="AI8" s="686"/>
      <c r="AJ8" s="686"/>
      <c r="AK8" s="686"/>
      <c r="AL8" s="628">
        <v>0</v>
      </c>
      <c r="AM8" s="629"/>
      <c r="AN8" s="629"/>
      <c r="AO8" s="687"/>
      <c r="AP8" s="620" t="s">
        <v>248</v>
      </c>
      <c r="AQ8" s="621"/>
      <c r="AR8" s="621"/>
      <c r="AS8" s="621"/>
      <c r="AT8" s="621"/>
      <c r="AU8" s="621"/>
      <c r="AV8" s="621"/>
      <c r="AW8" s="621"/>
      <c r="AX8" s="621"/>
      <c r="AY8" s="621"/>
      <c r="AZ8" s="621"/>
      <c r="BA8" s="621"/>
      <c r="BB8" s="621"/>
      <c r="BC8" s="621"/>
      <c r="BD8" s="621"/>
      <c r="BE8" s="621"/>
      <c r="BF8" s="622"/>
      <c r="BG8" s="623">
        <v>49861</v>
      </c>
      <c r="BH8" s="626"/>
      <c r="BI8" s="626"/>
      <c r="BJ8" s="626"/>
      <c r="BK8" s="626"/>
      <c r="BL8" s="626"/>
      <c r="BM8" s="626"/>
      <c r="BN8" s="627"/>
      <c r="BO8" s="685">
        <v>1.8</v>
      </c>
      <c r="BP8" s="685"/>
      <c r="BQ8" s="685"/>
      <c r="BR8" s="685"/>
      <c r="BS8" s="631" t="s">
        <v>243</v>
      </c>
      <c r="BT8" s="626"/>
      <c r="BU8" s="626"/>
      <c r="BV8" s="626"/>
      <c r="BW8" s="626"/>
      <c r="BX8" s="626"/>
      <c r="BY8" s="626"/>
      <c r="BZ8" s="626"/>
      <c r="CA8" s="626"/>
      <c r="CB8" s="666"/>
      <c r="CD8" s="667" t="s">
        <v>249</v>
      </c>
      <c r="CE8" s="664"/>
      <c r="CF8" s="664"/>
      <c r="CG8" s="664"/>
      <c r="CH8" s="664"/>
      <c r="CI8" s="664"/>
      <c r="CJ8" s="664"/>
      <c r="CK8" s="664"/>
      <c r="CL8" s="664"/>
      <c r="CM8" s="664"/>
      <c r="CN8" s="664"/>
      <c r="CO8" s="664"/>
      <c r="CP8" s="664"/>
      <c r="CQ8" s="665"/>
      <c r="CR8" s="623">
        <v>6823429</v>
      </c>
      <c r="CS8" s="626"/>
      <c r="CT8" s="626"/>
      <c r="CU8" s="626"/>
      <c r="CV8" s="626"/>
      <c r="CW8" s="626"/>
      <c r="CX8" s="626"/>
      <c r="CY8" s="627"/>
      <c r="CZ8" s="685">
        <v>27.8</v>
      </c>
      <c r="DA8" s="685"/>
      <c r="DB8" s="685"/>
      <c r="DC8" s="685"/>
      <c r="DD8" s="631">
        <v>122355</v>
      </c>
      <c r="DE8" s="626"/>
      <c r="DF8" s="626"/>
      <c r="DG8" s="626"/>
      <c r="DH8" s="626"/>
      <c r="DI8" s="626"/>
      <c r="DJ8" s="626"/>
      <c r="DK8" s="626"/>
      <c r="DL8" s="626"/>
      <c r="DM8" s="626"/>
      <c r="DN8" s="626"/>
      <c r="DO8" s="626"/>
      <c r="DP8" s="627"/>
      <c r="DQ8" s="631">
        <v>3356074</v>
      </c>
      <c r="DR8" s="626"/>
      <c r="DS8" s="626"/>
      <c r="DT8" s="626"/>
      <c r="DU8" s="626"/>
      <c r="DV8" s="626"/>
      <c r="DW8" s="626"/>
      <c r="DX8" s="626"/>
      <c r="DY8" s="626"/>
      <c r="DZ8" s="626"/>
      <c r="EA8" s="626"/>
      <c r="EB8" s="626"/>
      <c r="EC8" s="666"/>
    </row>
    <row r="9" spans="2:143" ht="11.25" customHeight="1" x14ac:dyDescent="0.15">
      <c r="B9" s="620" t="s">
        <v>250</v>
      </c>
      <c r="C9" s="621"/>
      <c r="D9" s="621"/>
      <c r="E9" s="621"/>
      <c r="F9" s="621"/>
      <c r="G9" s="621"/>
      <c r="H9" s="621"/>
      <c r="I9" s="621"/>
      <c r="J9" s="621"/>
      <c r="K9" s="621"/>
      <c r="L9" s="621"/>
      <c r="M9" s="621"/>
      <c r="N9" s="621"/>
      <c r="O9" s="621"/>
      <c r="P9" s="621"/>
      <c r="Q9" s="622"/>
      <c r="R9" s="623">
        <v>5902</v>
      </c>
      <c r="S9" s="626"/>
      <c r="T9" s="626"/>
      <c r="U9" s="626"/>
      <c r="V9" s="626"/>
      <c r="W9" s="626"/>
      <c r="X9" s="626"/>
      <c r="Y9" s="627"/>
      <c r="Z9" s="685">
        <v>0</v>
      </c>
      <c r="AA9" s="685"/>
      <c r="AB9" s="685"/>
      <c r="AC9" s="685"/>
      <c r="AD9" s="686">
        <v>5902</v>
      </c>
      <c r="AE9" s="686"/>
      <c r="AF9" s="686"/>
      <c r="AG9" s="686"/>
      <c r="AH9" s="686"/>
      <c r="AI9" s="686"/>
      <c r="AJ9" s="686"/>
      <c r="AK9" s="686"/>
      <c r="AL9" s="628">
        <v>0</v>
      </c>
      <c r="AM9" s="629"/>
      <c r="AN9" s="629"/>
      <c r="AO9" s="687"/>
      <c r="AP9" s="620" t="s">
        <v>251</v>
      </c>
      <c r="AQ9" s="621"/>
      <c r="AR9" s="621"/>
      <c r="AS9" s="621"/>
      <c r="AT9" s="621"/>
      <c r="AU9" s="621"/>
      <c r="AV9" s="621"/>
      <c r="AW9" s="621"/>
      <c r="AX9" s="621"/>
      <c r="AY9" s="621"/>
      <c r="AZ9" s="621"/>
      <c r="BA9" s="621"/>
      <c r="BB9" s="621"/>
      <c r="BC9" s="621"/>
      <c r="BD9" s="621"/>
      <c r="BE9" s="621"/>
      <c r="BF9" s="622"/>
      <c r="BG9" s="623">
        <v>967205</v>
      </c>
      <c r="BH9" s="626"/>
      <c r="BI9" s="626"/>
      <c r="BJ9" s="626"/>
      <c r="BK9" s="626"/>
      <c r="BL9" s="626"/>
      <c r="BM9" s="626"/>
      <c r="BN9" s="627"/>
      <c r="BO9" s="685">
        <v>34.4</v>
      </c>
      <c r="BP9" s="685"/>
      <c r="BQ9" s="685"/>
      <c r="BR9" s="685"/>
      <c r="BS9" s="631" t="s">
        <v>252</v>
      </c>
      <c r="BT9" s="626"/>
      <c r="BU9" s="626"/>
      <c r="BV9" s="626"/>
      <c r="BW9" s="626"/>
      <c r="BX9" s="626"/>
      <c r="BY9" s="626"/>
      <c r="BZ9" s="626"/>
      <c r="CA9" s="626"/>
      <c r="CB9" s="666"/>
      <c r="CD9" s="667" t="s">
        <v>253</v>
      </c>
      <c r="CE9" s="664"/>
      <c r="CF9" s="664"/>
      <c r="CG9" s="664"/>
      <c r="CH9" s="664"/>
      <c r="CI9" s="664"/>
      <c r="CJ9" s="664"/>
      <c r="CK9" s="664"/>
      <c r="CL9" s="664"/>
      <c r="CM9" s="664"/>
      <c r="CN9" s="664"/>
      <c r="CO9" s="664"/>
      <c r="CP9" s="664"/>
      <c r="CQ9" s="665"/>
      <c r="CR9" s="623">
        <v>2614085</v>
      </c>
      <c r="CS9" s="626"/>
      <c r="CT9" s="626"/>
      <c r="CU9" s="626"/>
      <c r="CV9" s="626"/>
      <c r="CW9" s="626"/>
      <c r="CX9" s="626"/>
      <c r="CY9" s="627"/>
      <c r="CZ9" s="685">
        <v>10.7</v>
      </c>
      <c r="DA9" s="685"/>
      <c r="DB9" s="685"/>
      <c r="DC9" s="685"/>
      <c r="DD9" s="631">
        <v>181906</v>
      </c>
      <c r="DE9" s="626"/>
      <c r="DF9" s="626"/>
      <c r="DG9" s="626"/>
      <c r="DH9" s="626"/>
      <c r="DI9" s="626"/>
      <c r="DJ9" s="626"/>
      <c r="DK9" s="626"/>
      <c r="DL9" s="626"/>
      <c r="DM9" s="626"/>
      <c r="DN9" s="626"/>
      <c r="DO9" s="626"/>
      <c r="DP9" s="627"/>
      <c r="DQ9" s="631">
        <v>2268001</v>
      </c>
      <c r="DR9" s="626"/>
      <c r="DS9" s="626"/>
      <c r="DT9" s="626"/>
      <c r="DU9" s="626"/>
      <c r="DV9" s="626"/>
      <c r="DW9" s="626"/>
      <c r="DX9" s="626"/>
      <c r="DY9" s="626"/>
      <c r="DZ9" s="626"/>
      <c r="EA9" s="626"/>
      <c r="EB9" s="626"/>
      <c r="EC9" s="666"/>
    </row>
    <row r="10" spans="2:143" ht="11.25" customHeight="1" x14ac:dyDescent="0.15">
      <c r="B10" s="620" t="s">
        <v>254</v>
      </c>
      <c r="C10" s="621"/>
      <c r="D10" s="621"/>
      <c r="E10" s="621"/>
      <c r="F10" s="621"/>
      <c r="G10" s="621"/>
      <c r="H10" s="621"/>
      <c r="I10" s="621"/>
      <c r="J10" s="621"/>
      <c r="K10" s="621"/>
      <c r="L10" s="621"/>
      <c r="M10" s="621"/>
      <c r="N10" s="621"/>
      <c r="O10" s="621"/>
      <c r="P10" s="621"/>
      <c r="Q10" s="622"/>
      <c r="R10" s="623" t="s">
        <v>243</v>
      </c>
      <c r="S10" s="626"/>
      <c r="T10" s="626"/>
      <c r="U10" s="626"/>
      <c r="V10" s="626"/>
      <c r="W10" s="626"/>
      <c r="X10" s="626"/>
      <c r="Y10" s="627"/>
      <c r="Z10" s="685" t="s">
        <v>252</v>
      </c>
      <c r="AA10" s="685"/>
      <c r="AB10" s="685"/>
      <c r="AC10" s="685"/>
      <c r="AD10" s="686" t="s">
        <v>243</v>
      </c>
      <c r="AE10" s="686"/>
      <c r="AF10" s="686"/>
      <c r="AG10" s="686"/>
      <c r="AH10" s="686"/>
      <c r="AI10" s="686"/>
      <c r="AJ10" s="686"/>
      <c r="AK10" s="686"/>
      <c r="AL10" s="628" t="s">
        <v>252</v>
      </c>
      <c r="AM10" s="629"/>
      <c r="AN10" s="629"/>
      <c r="AO10" s="687"/>
      <c r="AP10" s="620" t="s">
        <v>255</v>
      </c>
      <c r="AQ10" s="621"/>
      <c r="AR10" s="621"/>
      <c r="AS10" s="621"/>
      <c r="AT10" s="621"/>
      <c r="AU10" s="621"/>
      <c r="AV10" s="621"/>
      <c r="AW10" s="621"/>
      <c r="AX10" s="621"/>
      <c r="AY10" s="621"/>
      <c r="AZ10" s="621"/>
      <c r="BA10" s="621"/>
      <c r="BB10" s="621"/>
      <c r="BC10" s="621"/>
      <c r="BD10" s="621"/>
      <c r="BE10" s="621"/>
      <c r="BF10" s="622"/>
      <c r="BG10" s="623">
        <v>56303</v>
      </c>
      <c r="BH10" s="626"/>
      <c r="BI10" s="626"/>
      <c r="BJ10" s="626"/>
      <c r="BK10" s="626"/>
      <c r="BL10" s="626"/>
      <c r="BM10" s="626"/>
      <c r="BN10" s="627"/>
      <c r="BO10" s="685">
        <v>2</v>
      </c>
      <c r="BP10" s="685"/>
      <c r="BQ10" s="685"/>
      <c r="BR10" s="685"/>
      <c r="BS10" s="631" t="s">
        <v>252</v>
      </c>
      <c r="BT10" s="626"/>
      <c r="BU10" s="626"/>
      <c r="BV10" s="626"/>
      <c r="BW10" s="626"/>
      <c r="BX10" s="626"/>
      <c r="BY10" s="626"/>
      <c r="BZ10" s="626"/>
      <c r="CA10" s="626"/>
      <c r="CB10" s="666"/>
      <c r="CD10" s="667" t="s">
        <v>256</v>
      </c>
      <c r="CE10" s="664"/>
      <c r="CF10" s="664"/>
      <c r="CG10" s="664"/>
      <c r="CH10" s="664"/>
      <c r="CI10" s="664"/>
      <c r="CJ10" s="664"/>
      <c r="CK10" s="664"/>
      <c r="CL10" s="664"/>
      <c r="CM10" s="664"/>
      <c r="CN10" s="664"/>
      <c r="CO10" s="664"/>
      <c r="CP10" s="664"/>
      <c r="CQ10" s="665"/>
      <c r="CR10" s="623">
        <v>13060</v>
      </c>
      <c r="CS10" s="626"/>
      <c r="CT10" s="626"/>
      <c r="CU10" s="626"/>
      <c r="CV10" s="626"/>
      <c r="CW10" s="626"/>
      <c r="CX10" s="626"/>
      <c r="CY10" s="627"/>
      <c r="CZ10" s="685">
        <v>0.1</v>
      </c>
      <c r="DA10" s="685"/>
      <c r="DB10" s="685"/>
      <c r="DC10" s="685"/>
      <c r="DD10" s="631" t="s">
        <v>252</v>
      </c>
      <c r="DE10" s="626"/>
      <c r="DF10" s="626"/>
      <c r="DG10" s="626"/>
      <c r="DH10" s="626"/>
      <c r="DI10" s="626"/>
      <c r="DJ10" s="626"/>
      <c r="DK10" s="626"/>
      <c r="DL10" s="626"/>
      <c r="DM10" s="626"/>
      <c r="DN10" s="626"/>
      <c r="DO10" s="626"/>
      <c r="DP10" s="627"/>
      <c r="DQ10" s="631">
        <v>11711</v>
      </c>
      <c r="DR10" s="626"/>
      <c r="DS10" s="626"/>
      <c r="DT10" s="626"/>
      <c r="DU10" s="626"/>
      <c r="DV10" s="626"/>
      <c r="DW10" s="626"/>
      <c r="DX10" s="626"/>
      <c r="DY10" s="626"/>
      <c r="DZ10" s="626"/>
      <c r="EA10" s="626"/>
      <c r="EB10" s="626"/>
      <c r="EC10" s="666"/>
    </row>
    <row r="11" spans="2:143" ht="11.25" customHeight="1" x14ac:dyDescent="0.15">
      <c r="B11" s="620" t="s">
        <v>257</v>
      </c>
      <c r="C11" s="621"/>
      <c r="D11" s="621"/>
      <c r="E11" s="621"/>
      <c r="F11" s="621"/>
      <c r="G11" s="621"/>
      <c r="H11" s="621"/>
      <c r="I11" s="621"/>
      <c r="J11" s="621"/>
      <c r="K11" s="621"/>
      <c r="L11" s="621"/>
      <c r="M11" s="621"/>
      <c r="N11" s="621"/>
      <c r="O11" s="621"/>
      <c r="P11" s="621"/>
      <c r="Q11" s="622"/>
      <c r="R11" s="623" t="s">
        <v>243</v>
      </c>
      <c r="S11" s="626"/>
      <c r="T11" s="626"/>
      <c r="U11" s="626"/>
      <c r="V11" s="626"/>
      <c r="W11" s="626"/>
      <c r="X11" s="626"/>
      <c r="Y11" s="627"/>
      <c r="Z11" s="685" t="s">
        <v>252</v>
      </c>
      <c r="AA11" s="685"/>
      <c r="AB11" s="685"/>
      <c r="AC11" s="685"/>
      <c r="AD11" s="686" t="s">
        <v>252</v>
      </c>
      <c r="AE11" s="686"/>
      <c r="AF11" s="686"/>
      <c r="AG11" s="686"/>
      <c r="AH11" s="686"/>
      <c r="AI11" s="686"/>
      <c r="AJ11" s="686"/>
      <c r="AK11" s="686"/>
      <c r="AL11" s="628" t="s">
        <v>252</v>
      </c>
      <c r="AM11" s="629"/>
      <c r="AN11" s="629"/>
      <c r="AO11" s="687"/>
      <c r="AP11" s="620" t="s">
        <v>258</v>
      </c>
      <c r="AQ11" s="621"/>
      <c r="AR11" s="621"/>
      <c r="AS11" s="621"/>
      <c r="AT11" s="621"/>
      <c r="AU11" s="621"/>
      <c r="AV11" s="621"/>
      <c r="AW11" s="621"/>
      <c r="AX11" s="621"/>
      <c r="AY11" s="621"/>
      <c r="AZ11" s="621"/>
      <c r="BA11" s="621"/>
      <c r="BB11" s="621"/>
      <c r="BC11" s="621"/>
      <c r="BD11" s="621"/>
      <c r="BE11" s="621"/>
      <c r="BF11" s="622"/>
      <c r="BG11" s="623">
        <v>109028</v>
      </c>
      <c r="BH11" s="626"/>
      <c r="BI11" s="626"/>
      <c r="BJ11" s="626"/>
      <c r="BK11" s="626"/>
      <c r="BL11" s="626"/>
      <c r="BM11" s="626"/>
      <c r="BN11" s="627"/>
      <c r="BO11" s="685">
        <v>3.9</v>
      </c>
      <c r="BP11" s="685"/>
      <c r="BQ11" s="685"/>
      <c r="BR11" s="685"/>
      <c r="BS11" s="631">
        <v>21595</v>
      </c>
      <c r="BT11" s="626"/>
      <c r="BU11" s="626"/>
      <c r="BV11" s="626"/>
      <c r="BW11" s="626"/>
      <c r="BX11" s="626"/>
      <c r="BY11" s="626"/>
      <c r="BZ11" s="626"/>
      <c r="CA11" s="626"/>
      <c r="CB11" s="666"/>
      <c r="CD11" s="667" t="s">
        <v>259</v>
      </c>
      <c r="CE11" s="664"/>
      <c r="CF11" s="664"/>
      <c r="CG11" s="664"/>
      <c r="CH11" s="664"/>
      <c r="CI11" s="664"/>
      <c r="CJ11" s="664"/>
      <c r="CK11" s="664"/>
      <c r="CL11" s="664"/>
      <c r="CM11" s="664"/>
      <c r="CN11" s="664"/>
      <c r="CO11" s="664"/>
      <c r="CP11" s="664"/>
      <c r="CQ11" s="665"/>
      <c r="CR11" s="623">
        <v>1695704</v>
      </c>
      <c r="CS11" s="626"/>
      <c r="CT11" s="626"/>
      <c r="CU11" s="626"/>
      <c r="CV11" s="626"/>
      <c r="CW11" s="626"/>
      <c r="CX11" s="626"/>
      <c r="CY11" s="627"/>
      <c r="CZ11" s="685">
        <v>6.9</v>
      </c>
      <c r="DA11" s="685"/>
      <c r="DB11" s="685"/>
      <c r="DC11" s="685"/>
      <c r="DD11" s="631">
        <v>793694</v>
      </c>
      <c r="DE11" s="626"/>
      <c r="DF11" s="626"/>
      <c r="DG11" s="626"/>
      <c r="DH11" s="626"/>
      <c r="DI11" s="626"/>
      <c r="DJ11" s="626"/>
      <c r="DK11" s="626"/>
      <c r="DL11" s="626"/>
      <c r="DM11" s="626"/>
      <c r="DN11" s="626"/>
      <c r="DO11" s="626"/>
      <c r="DP11" s="627"/>
      <c r="DQ11" s="631">
        <v>590421</v>
      </c>
      <c r="DR11" s="626"/>
      <c r="DS11" s="626"/>
      <c r="DT11" s="626"/>
      <c r="DU11" s="626"/>
      <c r="DV11" s="626"/>
      <c r="DW11" s="626"/>
      <c r="DX11" s="626"/>
      <c r="DY11" s="626"/>
      <c r="DZ11" s="626"/>
      <c r="EA11" s="626"/>
      <c r="EB11" s="626"/>
      <c r="EC11" s="666"/>
    </row>
    <row r="12" spans="2:143" ht="11.25" customHeight="1" x14ac:dyDescent="0.15">
      <c r="B12" s="620" t="s">
        <v>260</v>
      </c>
      <c r="C12" s="621"/>
      <c r="D12" s="621"/>
      <c r="E12" s="621"/>
      <c r="F12" s="621"/>
      <c r="G12" s="621"/>
      <c r="H12" s="621"/>
      <c r="I12" s="621"/>
      <c r="J12" s="621"/>
      <c r="K12" s="621"/>
      <c r="L12" s="621"/>
      <c r="M12" s="621"/>
      <c r="N12" s="621"/>
      <c r="O12" s="621"/>
      <c r="P12" s="621"/>
      <c r="Q12" s="622"/>
      <c r="R12" s="623">
        <v>563274</v>
      </c>
      <c r="S12" s="626"/>
      <c r="T12" s="626"/>
      <c r="U12" s="626"/>
      <c r="V12" s="626"/>
      <c r="W12" s="626"/>
      <c r="X12" s="626"/>
      <c r="Y12" s="627"/>
      <c r="Z12" s="685">
        <v>2.2000000000000002</v>
      </c>
      <c r="AA12" s="685"/>
      <c r="AB12" s="685"/>
      <c r="AC12" s="685"/>
      <c r="AD12" s="686">
        <v>563274</v>
      </c>
      <c r="AE12" s="686"/>
      <c r="AF12" s="686"/>
      <c r="AG12" s="686"/>
      <c r="AH12" s="686"/>
      <c r="AI12" s="686"/>
      <c r="AJ12" s="686"/>
      <c r="AK12" s="686"/>
      <c r="AL12" s="628">
        <v>4.4000000000000004</v>
      </c>
      <c r="AM12" s="629"/>
      <c r="AN12" s="629"/>
      <c r="AO12" s="687"/>
      <c r="AP12" s="620" t="s">
        <v>261</v>
      </c>
      <c r="AQ12" s="621"/>
      <c r="AR12" s="621"/>
      <c r="AS12" s="621"/>
      <c r="AT12" s="621"/>
      <c r="AU12" s="621"/>
      <c r="AV12" s="621"/>
      <c r="AW12" s="621"/>
      <c r="AX12" s="621"/>
      <c r="AY12" s="621"/>
      <c r="AZ12" s="621"/>
      <c r="BA12" s="621"/>
      <c r="BB12" s="621"/>
      <c r="BC12" s="621"/>
      <c r="BD12" s="621"/>
      <c r="BE12" s="621"/>
      <c r="BF12" s="622"/>
      <c r="BG12" s="623">
        <v>1221652</v>
      </c>
      <c r="BH12" s="626"/>
      <c r="BI12" s="626"/>
      <c r="BJ12" s="626"/>
      <c r="BK12" s="626"/>
      <c r="BL12" s="626"/>
      <c r="BM12" s="626"/>
      <c r="BN12" s="627"/>
      <c r="BO12" s="685">
        <v>43.5</v>
      </c>
      <c r="BP12" s="685"/>
      <c r="BQ12" s="685"/>
      <c r="BR12" s="685"/>
      <c r="BS12" s="631" t="s">
        <v>243</v>
      </c>
      <c r="BT12" s="626"/>
      <c r="BU12" s="626"/>
      <c r="BV12" s="626"/>
      <c r="BW12" s="626"/>
      <c r="BX12" s="626"/>
      <c r="BY12" s="626"/>
      <c r="BZ12" s="626"/>
      <c r="CA12" s="626"/>
      <c r="CB12" s="666"/>
      <c r="CD12" s="667" t="s">
        <v>262</v>
      </c>
      <c r="CE12" s="664"/>
      <c r="CF12" s="664"/>
      <c r="CG12" s="664"/>
      <c r="CH12" s="664"/>
      <c r="CI12" s="664"/>
      <c r="CJ12" s="664"/>
      <c r="CK12" s="664"/>
      <c r="CL12" s="664"/>
      <c r="CM12" s="664"/>
      <c r="CN12" s="664"/>
      <c r="CO12" s="664"/>
      <c r="CP12" s="664"/>
      <c r="CQ12" s="665"/>
      <c r="CR12" s="623">
        <v>802589</v>
      </c>
      <c r="CS12" s="626"/>
      <c r="CT12" s="626"/>
      <c r="CU12" s="626"/>
      <c r="CV12" s="626"/>
      <c r="CW12" s="626"/>
      <c r="CX12" s="626"/>
      <c r="CY12" s="627"/>
      <c r="CZ12" s="685">
        <v>3.3</v>
      </c>
      <c r="DA12" s="685"/>
      <c r="DB12" s="685"/>
      <c r="DC12" s="685"/>
      <c r="DD12" s="631">
        <v>125251</v>
      </c>
      <c r="DE12" s="626"/>
      <c r="DF12" s="626"/>
      <c r="DG12" s="626"/>
      <c r="DH12" s="626"/>
      <c r="DI12" s="626"/>
      <c r="DJ12" s="626"/>
      <c r="DK12" s="626"/>
      <c r="DL12" s="626"/>
      <c r="DM12" s="626"/>
      <c r="DN12" s="626"/>
      <c r="DO12" s="626"/>
      <c r="DP12" s="627"/>
      <c r="DQ12" s="631">
        <v>306250</v>
      </c>
      <c r="DR12" s="626"/>
      <c r="DS12" s="626"/>
      <c r="DT12" s="626"/>
      <c r="DU12" s="626"/>
      <c r="DV12" s="626"/>
      <c r="DW12" s="626"/>
      <c r="DX12" s="626"/>
      <c r="DY12" s="626"/>
      <c r="DZ12" s="626"/>
      <c r="EA12" s="626"/>
      <c r="EB12" s="626"/>
      <c r="EC12" s="666"/>
    </row>
    <row r="13" spans="2:143" ht="11.25" customHeight="1" x14ac:dyDescent="0.15">
      <c r="B13" s="620" t="s">
        <v>263</v>
      </c>
      <c r="C13" s="621"/>
      <c r="D13" s="621"/>
      <c r="E13" s="621"/>
      <c r="F13" s="621"/>
      <c r="G13" s="621"/>
      <c r="H13" s="621"/>
      <c r="I13" s="621"/>
      <c r="J13" s="621"/>
      <c r="K13" s="621"/>
      <c r="L13" s="621"/>
      <c r="M13" s="621"/>
      <c r="N13" s="621"/>
      <c r="O13" s="621"/>
      <c r="P13" s="621"/>
      <c r="Q13" s="622"/>
      <c r="R13" s="623" t="s">
        <v>252</v>
      </c>
      <c r="S13" s="626"/>
      <c r="T13" s="626"/>
      <c r="U13" s="626"/>
      <c r="V13" s="626"/>
      <c r="W13" s="626"/>
      <c r="X13" s="626"/>
      <c r="Y13" s="627"/>
      <c r="Z13" s="685" t="s">
        <v>243</v>
      </c>
      <c r="AA13" s="685"/>
      <c r="AB13" s="685"/>
      <c r="AC13" s="685"/>
      <c r="AD13" s="686" t="s">
        <v>243</v>
      </c>
      <c r="AE13" s="686"/>
      <c r="AF13" s="686"/>
      <c r="AG13" s="686"/>
      <c r="AH13" s="686"/>
      <c r="AI13" s="686"/>
      <c r="AJ13" s="686"/>
      <c r="AK13" s="686"/>
      <c r="AL13" s="628" t="s">
        <v>252</v>
      </c>
      <c r="AM13" s="629"/>
      <c r="AN13" s="629"/>
      <c r="AO13" s="687"/>
      <c r="AP13" s="620" t="s">
        <v>264</v>
      </c>
      <c r="AQ13" s="621"/>
      <c r="AR13" s="621"/>
      <c r="AS13" s="621"/>
      <c r="AT13" s="621"/>
      <c r="AU13" s="621"/>
      <c r="AV13" s="621"/>
      <c r="AW13" s="621"/>
      <c r="AX13" s="621"/>
      <c r="AY13" s="621"/>
      <c r="AZ13" s="621"/>
      <c r="BA13" s="621"/>
      <c r="BB13" s="621"/>
      <c r="BC13" s="621"/>
      <c r="BD13" s="621"/>
      <c r="BE13" s="621"/>
      <c r="BF13" s="622"/>
      <c r="BG13" s="623">
        <v>1214553</v>
      </c>
      <c r="BH13" s="626"/>
      <c r="BI13" s="626"/>
      <c r="BJ13" s="626"/>
      <c r="BK13" s="626"/>
      <c r="BL13" s="626"/>
      <c r="BM13" s="626"/>
      <c r="BN13" s="627"/>
      <c r="BO13" s="685">
        <v>43.2</v>
      </c>
      <c r="BP13" s="685"/>
      <c r="BQ13" s="685"/>
      <c r="BR13" s="685"/>
      <c r="BS13" s="631" t="s">
        <v>252</v>
      </c>
      <c r="BT13" s="626"/>
      <c r="BU13" s="626"/>
      <c r="BV13" s="626"/>
      <c r="BW13" s="626"/>
      <c r="BX13" s="626"/>
      <c r="BY13" s="626"/>
      <c r="BZ13" s="626"/>
      <c r="CA13" s="626"/>
      <c r="CB13" s="666"/>
      <c r="CD13" s="667" t="s">
        <v>265</v>
      </c>
      <c r="CE13" s="664"/>
      <c r="CF13" s="664"/>
      <c r="CG13" s="664"/>
      <c r="CH13" s="664"/>
      <c r="CI13" s="664"/>
      <c r="CJ13" s="664"/>
      <c r="CK13" s="664"/>
      <c r="CL13" s="664"/>
      <c r="CM13" s="664"/>
      <c r="CN13" s="664"/>
      <c r="CO13" s="664"/>
      <c r="CP13" s="664"/>
      <c r="CQ13" s="665"/>
      <c r="CR13" s="623">
        <v>1840815</v>
      </c>
      <c r="CS13" s="626"/>
      <c r="CT13" s="626"/>
      <c r="CU13" s="626"/>
      <c r="CV13" s="626"/>
      <c r="CW13" s="626"/>
      <c r="CX13" s="626"/>
      <c r="CY13" s="627"/>
      <c r="CZ13" s="685">
        <v>7.5</v>
      </c>
      <c r="DA13" s="685"/>
      <c r="DB13" s="685"/>
      <c r="DC13" s="685"/>
      <c r="DD13" s="631">
        <v>1450395</v>
      </c>
      <c r="DE13" s="626"/>
      <c r="DF13" s="626"/>
      <c r="DG13" s="626"/>
      <c r="DH13" s="626"/>
      <c r="DI13" s="626"/>
      <c r="DJ13" s="626"/>
      <c r="DK13" s="626"/>
      <c r="DL13" s="626"/>
      <c r="DM13" s="626"/>
      <c r="DN13" s="626"/>
      <c r="DO13" s="626"/>
      <c r="DP13" s="627"/>
      <c r="DQ13" s="631">
        <v>442819</v>
      </c>
      <c r="DR13" s="626"/>
      <c r="DS13" s="626"/>
      <c r="DT13" s="626"/>
      <c r="DU13" s="626"/>
      <c r="DV13" s="626"/>
      <c r="DW13" s="626"/>
      <c r="DX13" s="626"/>
      <c r="DY13" s="626"/>
      <c r="DZ13" s="626"/>
      <c r="EA13" s="626"/>
      <c r="EB13" s="626"/>
      <c r="EC13" s="666"/>
    </row>
    <row r="14" spans="2:143" ht="11.25" customHeight="1" x14ac:dyDescent="0.15">
      <c r="B14" s="620" t="s">
        <v>266</v>
      </c>
      <c r="C14" s="621"/>
      <c r="D14" s="621"/>
      <c r="E14" s="621"/>
      <c r="F14" s="621"/>
      <c r="G14" s="621"/>
      <c r="H14" s="621"/>
      <c r="I14" s="621"/>
      <c r="J14" s="621"/>
      <c r="K14" s="621"/>
      <c r="L14" s="621"/>
      <c r="M14" s="621"/>
      <c r="N14" s="621"/>
      <c r="O14" s="621"/>
      <c r="P14" s="621"/>
      <c r="Q14" s="622"/>
      <c r="R14" s="623" t="s">
        <v>252</v>
      </c>
      <c r="S14" s="626"/>
      <c r="T14" s="626"/>
      <c r="U14" s="626"/>
      <c r="V14" s="626"/>
      <c r="W14" s="626"/>
      <c r="X14" s="626"/>
      <c r="Y14" s="627"/>
      <c r="Z14" s="685" t="s">
        <v>252</v>
      </c>
      <c r="AA14" s="685"/>
      <c r="AB14" s="685"/>
      <c r="AC14" s="685"/>
      <c r="AD14" s="686" t="s">
        <v>191</v>
      </c>
      <c r="AE14" s="686"/>
      <c r="AF14" s="686"/>
      <c r="AG14" s="686"/>
      <c r="AH14" s="686"/>
      <c r="AI14" s="686"/>
      <c r="AJ14" s="686"/>
      <c r="AK14" s="686"/>
      <c r="AL14" s="628" t="s">
        <v>252</v>
      </c>
      <c r="AM14" s="629"/>
      <c r="AN14" s="629"/>
      <c r="AO14" s="687"/>
      <c r="AP14" s="620" t="s">
        <v>267</v>
      </c>
      <c r="AQ14" s="621"/>
      <c r="AR14" s="621"/>
      <c r="AS14" s="621"/>
      <c r="AT14" s="621"/>
      <c r="AU14" s="621"/>
      <c r="AV14" s="621"/>
      <c r="AW14" s="621"/>
      <c r="AX14" s="621"/>
      <c r="AY14" s="621"/>
      <c r="AZ14" s="621"/>
      <c r="BA14" s="621"/>
      <c r="BB14" s="621"/>
      <c r="BC14" s="621"/>
      <c r="BD14" s="621"/>
      <c r="BE14" s="621"/>
      <c r="BF14" s="622"/>
      <c r="BG14" s="623">
        <v>121260</v>
      </c>
      <c r="BH14" s="626"/>
      <c r="BI14" s="626"/>
      <c r="BJ14" s="626"/>
      <c r="BK14" s="626"/>
      <c r="BL14" s="626"/>
      <c r="BM14" s="626"/>
      <c r="BN14" s="627"/>
      <c r="BO14" s="685">
        <v>4.3</v>
      </c>
      <c r="BP14" s="685"/>
      <c r="BQ14" s="685"/>
      <c r="BR14" s="685"/>
      <c r="BS14" s="631" t="s">
        <v>191</v>
      </c>
      <c r="BT14" s="626"/>
      <c r="BU14" s="626"/>
      <c r="BV14" s="626"/>
      <c r="BW14" s="626"/>
      <c r="BX14" s="626"/>
      <c r="BY14" s="626"/>
      <c r="BZ14" s="626"/>
      <c r="CA14" s="626"/>
      <c r="CB14" s="666"/>
      <c r="CD14" s="667" t="s">
        <v>268</v>
      </c>
      <c r="CE14" s="664"/>
      <c r="CF14" s="664"/>
      <c r="CG14" s="664"/>
      <c r="CH14" s="664"/>
      <c r="CI14" s="664"/>
      <c r="CJ14" s="664"/>
      <c r="CK14" s="664"/>
      <c r="CL14" s="664"/>
      <c r="CM14" s="664"/>
      <c r="CN14" s="664"/>
      <c r="CO14" s="664"/>
      <c r="CP14" s="664"/>
      <c r="CQ14" s="665"/>
      <c r="CR14" s="623">
        <v>885228</v>
      </c>
      <c r="CS14" s="626"/>
      <c r="CT14" s="626"/>
      <c r="CU14" s="626"/>
      <c r="CV14" s="626"/>
      <c r="CW14" s="626"/>
      <c r="CX14" s="626"/>
      <c r="CY14" s="627"/>
      <c r="CZ14" s="685">
        <v>3.6</v>
      </c>
      <c r="DA14" s="685"/>
      <c r="DB14" s="685"/>
      <c r="DC14" s="685"/>
      <c r="DD14" s="631">
        <v>148283</v>
      </c>
      <c r="DE14" s="626"/>
      <c r="DF14" s="626"/>
      <c r="DG14" s="626"/>
      <c r="DH14" s="626"/>
      <c r="DI14" s="626"/>
      <c r="DJ14" s="626"/>
      <c r="DK14" s="626"/>
      <c r="DL14" s="626"/>
      <c r="DM14" s="626"/>
      <c r="DN14" s="626"/>
      <c r="DO14" s="626"/>
      <c r="DP14" s="627"/>
      <c r="DQ14" s="631">
        <v>729546</v>
      </c>
      <c r="DR14" s="626"/>
      <c r="DS14" s="626"/>
      <c r="DT14" s="626"/>
      <c r="DU14" s="626"/>
      <c r="DV14" s="626"/>
      <c r="DW14" s="626"/>
      <c r="DX14" s="626"/>
      <c r="DY14" s="626"/>
      <c r="DZ14" s="626"/>
      <c r="EA14" s="626"/>
      <c r="EB14" s="626"/>
      <c r="EC14" s="666"/>
    </row>
    <row r="15" spans="2:143" ht="11.25" customHeight="1" x14ac:dyDescent="0.15">
      <c r="B15" s="620" t="s">
        <v>269</v>
      </c>
      <c r="C15" s="621"/>
      <c r="D15" s="621"/>
      <c r="E15" s="621"/>
      <c r="F15" s="621"/>
      <c r="G15" s="621"/>
      <c r="H15" s="621"/>
      <c r="I15" s="621"/>
      <c r="J15" s="621"/>
      <c r="K15" s="621"/>
      <c r="L15" s="621"/>
      <c r="M15" s="621"/>
      <c r="N15" s="621"/>
      <c r="O15" s="621"/>
      <c r="P15" s="621"/>
      <c r="Q15" s="622"/>
      <c r="R15" s="623">
        <v>40226</v>
      </c>
      <c r="S15" s="626"/>
      <c r="T15" s="626"/>
      <c r="U15" s="626"/>
      <c r="V15" s="626"/>
      <c r="W15" s="626"/>
      <c r="X15" s="626"/>
      <c r="Y15" s="627"/>
      <c r="Z15" s="685">
        <v>0.2</v>
      </c>
      <c r="AA15" s="685"/>
      <c r="AB15" s="685"/>
      <c r="AC15" s="685"/>
      <c r="AD15" s="686">
        <v>40226</v>
      </c>
      <c r="AE15" s="686"/>
      <c r="AF15" s="686"/>
      <c r="AG15" s="686"/>
      <c r="AH15" s="686"/>
      <c r="AI15" s="686"/>
      <c r="AJ15" s="686"/>
      <c r="AK15" s="686"/>
      <c r="AL15" s="628">
        <v>0.3</v>
      </c>
      <c r="AM15" s="629"/>
      <c r="AN15" s="629"/>
      <c r="AO15" s="687"/>
      <c r="AP15" s="620" t="s">
        <v>270</v>
      </c>
      <c r="AQ15" s="621"/>
      <c r="AR15" s="621"/>
      <c r="AS15" s="621"/>
      <c r="AT15" s="621"/>
      <c r="AU15" s="621"/>
      <c r="AV15" s="621"/>
      <c r="AW15" s="621"/>
      <c r="AX15" s="621"/>
      <c r="AY15" s="621"/>
      <c r="AZ15" s="621"/>
      <c r="BA15" s="621"/>
      <c r="BB15" s="621"/>
      <c r="BC15" s="621"/>
      <c r="BD15" s="621"/>
      <c r="BE15" s="621"/>
      <c r="BF15" s="622"/>
      <c r="BG15" s="623">
        <v>209422</v>
      </c>
      <c r="BH15" s="626"/>
      <c r="BI15" s="626"/>
      <c r="BJ15" s="626"/>
      <c r="BK15" s="626"/>
      <c r="BL15" s="626"/>
      <c r="BM15" s="626"/>
      <c r="BN15" s="627"/>
      <c r="BO15" s="685">
        <v>7.5</v>
      </c>
      <c r="BP15" s="685"/>
      <c r="BQ15" s="685"/>
      <c r="BR15" s="685"/>
      <c r="BS15" s="631" t="s">
        <v>191</v>
      </c>
      <c r="BT15" s="626"/>
      <c r="BU15" s="626"/>
      <c r="BV15" s="626"/>
      <c r="BW15" s="626"/>
      <c r="BX15" s="626"/>
      <c r="BY15" s="626"/>
      <c r="BZ15" s="626"/>
      <c r="CA15" s="626"/>
      <c r="CB15" s="666"/>
      <c r="CD15" s="667" t="s">
        <v>271</v>
      </c>
      <c r="CE15" s="664"/>
      <c r="CF15" s="664"/>
      <c r="CG15" s="664"/>
      <c r="CH15" s="664"/>
      <c r="CI15" s="664"/>
      <c r="CJ15" s="664"/>
      <c r="CK15" s="664"/>
      <c r="CL15" s="664"/>
      <c r="CM15" s="664"/>
      <c r="CN15" s="664"/>
      <c r="CO15" s="664"/>
      <c r="CP15" s="664"/>
      <c r="CQ15" s="665"/>
      <c r="CR15" s="623">
        <v>1788364</v>
      </c>
      <c r="CS15" s="626"/>
      <c r="CT15" s="626"/>
      <c r="CU15" s="626"/>
      <c r="CV15" s="626"/>
      <c r="CW15" s="626"/>
      <c r="CX15" s="626"/>
      <c r="CY15" s="627"/>
      <c r="CZ15" s="685">
        <v>7.3</v>
      </c>
      <c r="DA15" s="685"/>
      <c r="DB15" s="685"/>
      <c r="DC15" s="685"/>
      <c r="DD15" s="631">
        <v>163324</v>
      </c>
      <c r="DE15" s="626"/>
      <c r="DF15" s="626"/>
      <c r="DG15" s="626"/>
      <c r="DH15" s="626"/>
      <c r="DI15" s="626"/>
      <c r="DJ15" s="626"/>
      <c r="DK15" s="626"/>
      <c r="DL15" s="626"/>
      <c r="DM15" s="626"/>
      <c r="DN15" s="626"/>
      <c r="DO15" s="626"/>
      <c r="DP15" s="627"/>
      <c r="DQ15" s="631">
        <v>1365584</v>
      </c>
      <c r="DR15" s="626"/>
      <c r="DS15" s="626"/>
      <c r="DT15" s="626"/>
      <c r="DU15" s="626"/>
      <c r="DV15" s="626"/>
      <c r="DW15" s="626"/>
      <c r="DX15" s="626"/>
      <c r="DY15" s="626"/>
      <c r="DZ15" s="626"/>
      <c r="EA15" s="626"/>
      <c r="EB15" s="626"/>
      <c r="EC15" s="666"/>
    </row>
    <row r="16" spans="2:143" ht="11.25" customHeight="1" x14ac:dyDescent="0.15">
      <c r="B16" s="620" t="s">
        <v>272</v>
      </c>
      <c r="C16" s="621"/>
      <c r="D16" s="621"/>
      <c r="E16" s="621"/>
      <c r="F16" s="621"/>
      <c r="G16" s="621"/>
      <c r="H16" s="621"/>
      <c r="I16" s="621"/>
      <c r="J16" s="621"/>
      <c r="K16" s="621"/>
      <c r="L16" s="621"/>
      <c r="M16" s="621"/>
      <c r="N16" s="621"/>
      <c r="O16" s="621"/>
      <c r="P16" s="621"/>
      <c r="Q16" s="622"/>
      <c r="R16" s="623" t="s">
        <v>243</v>
      </c>
      <c r="S16" s="626"/>
      <c r="T16" s="626"/>
      <c r="U16" s="626"/>
      <c r="V16" s="626"/>
      <c r="W16" s="626"/>
      <c r="X16" s="626"/>
      <c r="Y16" s="627"/>
      <c r="Z16" s="685" t="s">
        <v>252</v>
      </c>
      <c r="AA16" s="685"/>
      <c r="AB16" s="685"/>
      <c r="AC16" s="685"/>
      <c r="AD16" s="686" t="s">
        <v>252</v>
      </c>
      <c r="AE16" s="686"/>
      <c r="AF16" s="686"/>
      <c r="AG16" s="686"/>
      <c r="AH16" s="686"/>
      <c r="AI16" s="686"/>
      <c r="AJ16" s="686"/>
      <c r="AK16" s="686"/>
      <c r="AL16" s="628" t="s">
        <v>243</v>
      </c>
      <c r="AM16" s="629"/>
      <c r="AN16" s="629"/>
      <c r="AO16" s="687"/>
      <c r="AP16" s="620" t="s">
        <v>273</v>
      </c>
      <c r="AQ16" s="621"/>
      <c r="AR16" s="621"/>
      <c r="AS16" s="621"/>
      <c r="AT16" s="621"/>
      <c r="AU16" s="621"/>
      <c r="AV16" s="621"/>
      <c r="AW16" s="621"/>
      <c r="AX16" s="621"/>
      <c r="AY16" s="621"/>
      <c r="AZ16" s="621"/>
      <c r="BA16" s="621"/>
      <c r="BB16" s="621"/>
      <c r="BC16" s="621"/>
      <c r="BD16" s="621"/>
      <c r="BE16" s="621"/>
      <c r="BF16" s="622"/>
      <c r="BG16" s="623" t="s">
        <v>243</v>
      </c>
      <c r="BH16" s="626"/>
      <c r="BI16" s="626"/>
      <c r="BJ16" s="626"/>
      <c r="BK16" s="626"/>
      <c r="BL16" s="626"/>
      <c r="BM16" s="626"/>
      <c r="BN16" s="627"/>
      <c r="BO16" s="685" t="s">
        <v>243</v>
      </c>
      <c r="BP16" s="685"/>
      <c r="BQ16" s="685"/>
      <c r="BR16" s="685"/>
      <c r="BS16" s="631" t="s">
        <v>252</v>
      </c>
      <c r="BT16" s="626"/>
      <c r="BU16" s="626"/>
      <c r="BV16" s="626"/>
      <c r="BW16" s="626"/>
      <c r="BX16" s="626"/>
      <c r="BY16" s="626"/>
      <c r="BZ16" s="626"/>
      <c r="CA16" s="626"/>
      <c r="CB16" s="666"/>
      <c r="CD16" s="667" t="s">
        <v>274</v>
      </c>
      <c r="CE16" s="664"/>
      <c r="CF16" s="664"/>
      <c r="CG16" s="664"/>
      <c r="CH16" s="664"/>
      <c r="CI16" s="664"/>
      <c r="CJ16" s="664"/>
      <c r="CK16" s="664"/>
      <c r="CL16" s="664"/>
      <c r="CM16" s="664"/>
      <c r="CN16" s="664"/>
      <c r="CO16" s="664"/>
      <c r="CP16" s="664"/>
      <c r="CQ16" s="665"/>
      <c r="CR16" s="623">
        <v>269437</v>
      </c>
      <c r="CS16" s="626"/>
      <c r="CT16" s="626"/>
      <c r="CU16" s="626"/>
      <c r="CV16" s="626"/>
      <c r="CW16" s="626"/>
      <c r="CX16" s="626"/>
      <c r="CY16" s="627"/>
      <c r="CZ16" s="685">
        <v>1.1000000000000001</v>
      </c>
      <c r="DA16" s="685"/>
      <c r="DB16" s="685"/>
      <c r="DC16" s="685"/>
      <c r="DD16" s="631" t="s">
        <v>252</v>
      </c>
      <c r="DE16" s="626"/>
      <c r="DF16" s="626"/>
      <c r="DG16" s="626"/>
      <c r="DH16" s="626"/>
      <c r="DI16" s="626"/>
      <c r="DJ16" s="626"/>
      <c r="DK16" s="626"/>
      <c r="DL16" s="626"/>
      <c r="DM16" s="626"/>
      <c r="DN16" s="626"/>
      <c r="DO16" s="626"/>
      <c r="DP16" s="627"/>
      <c r="DQ16" s="631">
        <v>43509</v>
      </c>
      <c r="DR16" s="626"/>
      <c r="DS16" s="626"/>
      <c r="DT16" s="626"/>
      <c r="DU16" s="626"/>
      <c r="DV16" s="626"/>
      <c r="DW16" s="626"/>
      <c r="DX16" s="626"/>
      <c r="DY16" s="626"/>
      <c r="DZ16" s="626"/>
      <c r="EA16" s="626"/>
      <c r="EB16" s="626"/>
      <c r="EC16" s="666"/>
    </row>
    <row r="17" spans="2:133" ht="11.25" customHeight="1" x14ac:dyDescent="0.15">
      <c r="B17" s="620" t="s">
        <v>275</v>
      </c>
      <c r="C17" s="621"/>
      <c r="D17" s="621"/>
      <c r="E17" s="621"/>
      <c r="F17" s="621"/>
      <c r="G17" s="621"/>
      <c r="H17" s="621"/>
      <c r="I17" s="621"/>
      <c r="J17" s="621"/>
      <c r="K17" s="621"/>
      <c r="L17" s="621"/>
      <c r="M17" s="621"/>
      <c r="N17" s="621"/>
      <c r="O17" s="621"/>
      <c r="P17" s="621"/>
      <c r="Q17" s="622"/>
      <c r="R17" s="623">
        <v>6959</v>
      </c>
      <c r="S17" s="626"/>
      <c r="T17" s="626"/>
      <c r="U17" s="626"/>
      <c r="V17" s="626"/>
      <c r="W17" s="626"/>
      <c r="X17" s="626"/>
      <c r="Y17" s="627"/>
      <c r="Z17" s="685">
        <v>0</v>
      </c>
      <c r="AA17" s="685"/>
      <c r="AB17" s="685"/>
      <c r="AC17" s="685"/>
      <c r="AD17" s="686">
        <v>6959</v>
      </c>
      <c r="AE17" s="686"/>
      <c r="AF17" s="686"/>
      <c r="AG17" s="686"/>
      <c r="AH17" s="686"/>
      <c r="AI17" s="686"/>
      <c r="AJ17" s="686"/>
      <c r="AK17" s="686"/>
      <c r="AL17" s="628">
        <v>0.1</v>
      </c>
      <c r="AM17" s="629"/>
      <c r="AN17" s="629"/>
      <c r="AO17" s="687"/>
      <c r="AP17" s="620" t="s">
        <v>276</v>
      </c>
      <c r="AQ17" s="621"/>
      <c r="AR17" s="621"/>
      <c r="AS17" s="621"/>
      <c r="AT17" s="621"/>
      <c r="AU17" s="621"/>
      <c r="AV17" s="621"/>
      <c r="AW17" s="621"/>
      <c r="AX17" s="621"/>
      <c r="AY17" s="621"/>
      <c r="AZ17" s="621"/>
      <c r="BA17" s="621"/>
      <c r="BB17" s="621"/>
      <c r="BC17" s="621"/>
      <c r="BD17" s="621"/>
      <c r="BE17" s="621"/>
      <c r="BF17" s="622"/>
      <c r="BG17" s="623" t="s">
        <v>191</v>
      </c>
      <c r="BH17" s="626"/>
      <c r="BI17" s="626"/>
      <c r="BJ17" s="626"/>
      <c r="BK17" s="626"/>
      <c r="BL17" s="626"/>
      <c r="BM17" s="626"/>
      <c r="BN17" s="627"/>
      <c r="BO17" s="685" t="s">
        <v>243</v>
      </c>
      <c r="BP17" s="685"/>
      <c r="BQ17" s="685"/>
      <c r="BR17" s="685"/>
      <c r="BS17" s="631" t="s">
        <v>243</v>
      </c>
      <c r="BT17" s="626"/>
      <c r="BU17" s="626"/>
      <c r="BV17" s="626"/>
      <c r="BW17" s="626"/>
      <c r="BX17" s="626"/>
      <c r="BY17" s="626"/>
      <c r="BZ17" s="626"/>
      <c r="CA17" s="626"/>
      <c r="CB17" s="666"/>
      <c r="CD17" s="667" t="s">
        <v>277</v>
      </c>
      <c r="CE17" s="664"/>
      <c r="CF17" s="664"/>
      <c r="CG17" s="664"/>
      <c r="CH17" s="664"/>
      <c r="CI17" s="664"/>
      <c r="CJ17" s="664"/>
      <c r="CK17" s="664"/>
      <c r="CL17" s="664"/>
      <c r="CM17" s="664"/>
      <c r="CN17" s="664"/>
      <c r="CO17" s="664"/>
      <c r="CP17" s="664"/>
      <c r="CQ17" s="665"/>
      <c r="CR17" s="623">
        <v>3954487</v>
      </c>
      <c r="CS17" s="626"/>
      <c r="CT17" s="626"/>
      <c r="CU17" s="626"/>
      <c r="CV17" s="626"/>
      <c r="CW17" s="626"/>
      <c r="CX17" s="626"/>
      <c r="CY17" s="627"/>
      <c r="CZ17" s="685">
        <v>16.100000000000001</v>
      </c>
      <c r="DA17" s="685"/>
      <c r="DB17" s="685"/>
      <c r="DC17" s="685"/>
      <c r="DD17" s="631" t="s">
        <v>191</v>
      </c>
      <c r="DE17" s="626"/>
      <c r="DF17" s="626"/>
      <c r="DG17" s="626"/>
      <c r="DH17" s="626"/>
      <c r="DI17" s="626"/>
      <c r="DJ17" s="626"/>
      <c r="DK17" s="626"/>
      <c r="DL17" s="626"/>
      <c r="DM17" s="626"/>
      <c r="DN17" s="626"/>
      <c r="DO17" s="626"/>
      <c r="DP17" s="627"/>
      <c r="DQ17" s="631">
        <v>3905350</v>
      </c>
      <c r="DR17" s="626"/>
      <c r="DS17" s="626"/>
      <c r="DT17" s="626"/>
      <c r="DU17" s="626"/>
      <c r="DV17" s="626"/>
      <c r="DW17" s="626"/>
      <c r="DX17" s="626"/>
      <c r="DY17" s="626"/>
      <c r="DZ17" s="626"/>
      <c r="EA17" s="626"/>
      <c r="EB17" s="626"/>
      <c r="EC17" s="666"/>
    </row>
    <row r="18" spans="2:133" ht="11.25" customHeight="1" x14ac:dyDescent="0.15">
      <c r="B18" s="620" t="s">
        <v>278</v>
      </c>
      <c r="C18" s="621"/>
      <c r="D18" s="621"/>
      <c r="E18" s="621"/>
      <c r="F18" s="621"/>
      <c r="G18" s="621"/>
      <c r="H18" s="621"/>
      <c r="I18" s="621"/>
      <c r="J18" s="621"/>
      <c r="K18" s="621"/>
      <c r="L18" s="621"/>
      <c r="M18" s="621"/>
      <c r="N18" s="621"/>
      <c r="O18" s="621"/>
      <c r="P18" s="621"/>
      <c r="Q18" s="622"/>
      <c r="R18" s="623">
        <v>10803926</v>
      </c>
      <c r="S18" s="626"/>
      <c r="T18" s="626"/>
      <c r="U18" s="626"/>
      <c r="V18" s="626"/>
      <c r="W18" s="626"/>
      <c r="X18" s="626"/>
      <c r="Y18" s="627"/>
      <c r="Z18" s="685">
        <v>42.9</v>
      </c>
      <c r="AA18" s="685"/>
      <c r="AB18" s="685"/>
      <c r="AC18" s="685"/>
      <c r="AD18" s="686">
        <v>9259166</v>
      </c>
      <c r="AE18" s="686"/>
      <c r="AF18" s="686"/>
      <c r="AG18" s="686"/>
      <c r="AH18" s="686"/>
      <c r="AI18" s="686"/>
      <c r="AJ18" s="686"/>
      <c r="AK18" s="686"/>
      <c r="AL18" s="628">
        <v>71.8</v>
      </c>
      <c r="AM18" s="629"/>
      <c r="AN18" s="629"/>
      <c r="AO18" s="687"/>
      <c r="AP18" s="620" t="s">
        <v>279</v>
      </c>
      <c r="AQ18" s="621"/>
      <c r="AR18" s="621"/>
      <c r="AS18" s="621"/>
      <c r="AT18" s="621"/>
      <c r="AU18" s="621"/>
      <c r="AV18" s="621"/>
      <c r="AW18" s="621"/>
      <c r="AX18" s="621"/>
      <c r="AY18" s="621"/>
      <c r="AZ18" s="621"/>
      <c r="BA18" s="621"/>
      <c r="BB18" s="621"/>
      <c r="BC18" s="621"/>
      <c r="BD18" s="621"/>
      <c r="BE18" s="621"/>
      <c r="BF18" s="622"/>
      <c r="BG18" s="623" t="s">
        <v>243</v>
      </c>
      <c r="BH18" s="626"/>
      <c r="BI18" s="626"/>
      <c r="BJ18" s="626"/>
      <c r="BK18" s="626"/>
      <c r="BL18" s="626"/>
      <c r="BM18" s="626"/>
      <c r="BN18" s="627"/>
      <c r="BO18" s="685" t="s">
        <v>243</v>
      </c>
      <c r="BP18" s="685"/>
      <c r="BQ18" s="685"/>
      <c r="BR18" s="685"/>
      <c r="BS18" s="631" t="s">
        <v>252</v>
      </c>
      <c r="BT18" s="626"/>
      <c r="BU18" s="626"/>
      <c r="BV18" s="626"/>
      <c r="BW18" s="626"/>
      <c r="BX18" s="626"/>
      <c r="BY18" s="626"/>
      <c r="BZ18" s="626"/>
      <c r="CA18" s="626"/>
      <c r="CB18" s="666"/>
      <c r="CD18" s="667" t="s">
        <v>280</v>
      </c>
      <c r="CE18" s="664"/>
      <c r="CF18" s="664"/>
      <c r="CG18" s="664"/>
      <c r="CH18" s="664"/>
      <c r="CI18" s="664"/>
      <c r="CJ18" s="664"/>
      <c r="CK18" s="664"/>
      <c r="CL18" s="664"/>
      <c r="CM18" s="664"/>
      <c r="CN18" s="664"/>
      <c r="CO18" s="664"/>
      <c r="CP18" s="664"/>
      <c r="CQ18" s="665"/>
      <c r="CR18" s="623">
        <v>233212</v>
      </c>
      <c r="CS18" s="626"/>
      <c r="CT18" s="626"/>
      <c r="CU18" s="626"/>
      <c r="CV18" s="626"/>
      <c r="CW18" s="626"/>
      <c r="CX18" s="626"/>
      <c r="CY18" s="627"/>
      <c r="CZ18" s="685">
        <v>1</v>
      </c>
      <c r="DA18" s="685"/>
      <c r="DB18" s="685"/>
      <c r="DC18" s="685"/>
      <c r="DD18" s="631" t="s">
        <v>243</v>
      </c>
      <c r="DE18" s="626"/>
      <c r="DF18" s="626"/>
      <c r="DG18" s="626"/>
      <c r="DH18" s="626"/>
      <c r="DI18" s="626"/>
      <c r="DJ18" s="626"/>
      <c r="DK18" s="626"/>
      <c r="DL18" s="626"/>
      <c r="DM18" s="626"/>
      <c r="DN18" s="626"/>
      <c r="DO18" s="626"/>
      <c r="DP18" s="627"/>
      <c r="DQ18" s="631">
        <v>10681</v>
      </c>
      <c r="DR18" s="626"/>
      <c r="DS18" s="626"/>
      <c r="DT18" s="626"/>
      <c r="DU18" s="626"/>
      <c r="DV18" s="626"/>
      <c r="DW18" s="626"/>
      <c r="DX18" s="626"/>
      <c r="DY18" s="626"/>
      <c r="DZ18" s="626"/>
      <c r="EA18" s="626"/>
      <c r="EB18" s="626"/>
      <c r="EC18" s="666"/>
    </row>
    <row r="19" spans="2:133" ht="11.25" customHeight="1" x14ac:dyDescent="0.15">
      <c r="B19" s="620" t="s">
        <v>281</v>
      </c>
      <c r="C19" s="621"/>
      <c r="D19" s="621"/>
      <c r="E19" s="621"/>
      <c r="F19" s="621"/>
      <c r="G19" s="621"/>
      <c r="H19" s="621"/>
      <c r="I19" s="621"/>
      <c r="J19" s="621"/>
      <c r="K19" s="621"/>
      <c r="L19" s="621"/>
      <c r="M19" s="621"/>
      <c r="N19" s="621"/>
      <c r="O19" s="621"/>
      <c r="P19" s="621"/>
      <c r="Q19" s="622"/>
      <c r="R19" s="623">
        <v>9259166</v>
      </c>
      <c r="S19" s="626"/>
      <c r="T19" s="626"/>
      <c r="U19" s="626"/>
      <c r="V19" s="626"/>
      <c r="W19" s="626"/>
      <c r="X19" s="626"/>
      <c r="Y19" s="627"/>
      <c r="Z19" s="685">
        <v>36.700000000000003</v>
      </c>
      <c r="AA19" s="685"/>
      <c r="AB19" s="685"/>
      <c r="AC19" s="685"/>
      <c r="AD19" s="686">
        <v>9259166</v>
      </c>
      <c r="AE19" s="686"/>
      <c r="AF19" s="686"/>
      <c r="AG19" s="686"/>
      <c r="AH19" s="686"/>
      <c r="AI19" s="686"/>
      <c r="AJ19" s="686"/>
      <c r="AK19" s="686"/>
      <c r="AL19" s="628">
        <v>71.8</v>
      </c>
      <c r="AM19" s="629"/>
      <c r="AN19" s="629"/>
      <c r="AO19" s="687"/>
      <c r="AP19" s="620" t="s">
        <v>282</v>
      </c>
      <c r="AQ19" s="621"/>
      <c r="AR19" s="621"/>
      <c r="AS19" s="621"/>
      <c r="AT19" s="621"/>
      <c r="AU19" s="621"/>
      <c r="AV19" s="621"/>
      <c r="AW19" s="621"/>
      <c r="AX19" s="621"/>
      <c r="AY19" s="621"/>
      <c r="AZ19" s="621"/>
      <c r="BA19" s="621"/>
      <c r="BB19" s="621"/>
      <c r="BC19" s="621"/>
      <c r="BD19" s="621"/>
      <c r="BE19" s="621"/>
      <c r="BF19" s="622"/>
      <c r="BG19" s="623">
        <v>74675</v>
      </c>
      <c r="BH19" s="626"/>
      <c r="BI19" s="626"/>
      <c r="BJ19" s="626"/>
      <c r="BK19" s="626"/>
      <c r="BL19" s="626"/>
      <c r="BM19" s="626"/>
      <c r="BN19" s="627"/>
      <c r="BO19" s="685">
        <v>2.7</v>
      </c>
      <c r="BP19" s="685"/>
      <c r="BQ19" s="685"/>
      <c r="BR19" s="685"/>
      <c r="BS19" s="631" t="s">
        <v>243</v>
      </c>
      <c r="BT19" s="626"/>
      <c r="BU19" s="626"/>
      <c r="BV19" s="626"/>
      <c r="BW19" s="626"/>
      <c r="BX19" s="626"/>
      <c r="BY19" s="626"/>
      <c r="BZ19" s="626"/>
      <c r="CA19" s="626"/>
      <c r="CB19" s="666"/>
      <c r="CD19" s="667" t="s">
        <v>283</v>
      </c>
      <c r="CE19" s="664"/>
      <c r="CF19" s="664"/>
      <c r="CG19" s="664"/>
      <c r="CH19" s="664"/>
      <c r="CI19" s="664"/>
      <c r="CJ19" s="664"/>
      <c r="CK19" s="664"/>
      <c r="CL19" s="664"/>
      <c r="CM19" s="664"/>
      <c r="CN19" s="664"/>
      <c r="CO19" s="664"/>
      <c r="CP19" s="664"/>
      <c r="CQ19" s="665"/>
      <c r="CR19" s="623" t="s">
        <v>252</v>
      </c>
      <c r="CS19" s="626"/>
      <c r="CT19" s="626"/>
      <c r="CU19" s="626"/>
      <c r="CV19" s="626"/>
      <c r="CW19" s="626"/>
      <c r="CX19" s="626"/>
      <c r="CY19" s="627"/>
      <c r="CZ19" s="685" t="s">
        <v>252</v>
      </c>
      <c r="DA19" s="685"/>
      <c r="DB19" s="685"/>
      <c r="DC19" s="685"/>
      <c r="DD19" s="631" t="s">
        <v>191</v>
      </c>
      <c r="DE19" s="626"/>
      <c r="DF19" s="626"/>
      <c r="DG19" s="626"/>
      <c r="DH19" s="626"/>
      <c r="DI19" s="626"/>
      <c r="DJ19" s="626"/>
      <c r="DK19" s="626"/>
      <c r="DL19" s="626"/>
      <c r="DM19" s="626"/>
      <c r="DN19" s="626"/>
      <c r="DO19" s="626"/>
      <c r="DP19" s="627"/>
      <c r="DQ19" s="631" t="s">
        <v>252</v>
      </c>
      <c r="DR19" s="626"/>
      <c r="DS19" s="626"/>
      <c r="DT19" s="626"/>
      <c r="DU19" s="626"/>
      <c r="DV19" s="626"/>
      <c r="DW19" s="626"/>
      <c r="DX19" s="626"/>
      <c r="DY19" s="626"/>
      <c r="DZ19" s="626"/>
      <c r="EA19" s="626"/>
      <c r="EB19" s="626"/>
      <c r="EC19" s="666"/>
    </row>
    <row r="20" spans="2:133" ht="11.25" customHeight="1" x14ac:dyDescent="0.15">
      <c r="B20" s="620" t="s">
        <v>284</v>
      </c>
      <c r="C20" s="621"/>
      <c r="D20" s="621"/>
      <c r="E20" s="621"/>
      <c r="F20" s="621"/>
      <c r="G20" s="621"/>
      <c r="H20" s="621"/>
      <c r="I20" s="621"/>
      <c r="J20" s="621"/>
      <c r="K20" s="621"/>
      <c r="L20" s="621"/>
      <c r="M20" s="621"/>
      <c r="N20" s="621"/>
      <c r="O20" s="621"/>
      <c r="P20" s="621"/>
      <c r="Q20" s="622"/>
      <c r="R20" s="623">
        <v>1544760</v>
      </c>
      <c r="S20" s="626"/>
      <c r="T20" s="626"/>
      <c r="U20" s="626"/>
      <c r="V20" s="626"/>
      <c r="W20" s="626"/>
      <c r="X20" s="626"/>
      <c r="Y20" s="627"/>
      <c r="Z20" s="685">
        <v>6.1</v>
      </c>
      <c r="AA20" s="685"/>
      <c r="AB20" s="685"/>
      <c r="AC20" s="685"/>
      <c r="AD20" s="686" t="s">
        <v>252</v>
      </c>
      <c r="AE20" s="686"/>
      <c r="AF20" s="686"/>
      <c r="AG20" s="686"/>
      <c r="AH20" s="686"/>
      <c r="AI20" s="686"/>
      <c r="AJ20" s="686"/>
      <c r="AK20" s="686"/>
      <c r="AL20" s="628" t="s">
        <v>252</v>
      </c>
      <c r="AM20" s="629"/>
      <c r="AN20" s="629"/>
      <c r="AO20" s="687"/>
      <c r="AP20" s="620" t="s">
        <v>285</v>
      </c>
      <c r="AQ20" s="621"/>
      <c r="AR20" s="621"/>
      <c r="AS20" s="621"/>
      <c r="AT20" s="621"/>
      <c r="AU20" s="621"/>
      <c r="AV20" s="621"/>
      <c r="AW20" s="621"/>
      <c r="AX20" s="621"/>
      <c r="AY20" s="621"/>
      <c r="AZ20" s="621"/>
      <c r="BA20" s="621"/>
      <c r="BB20" s="621"/>
      <c r="BC20" s="621"/>
      <c r="BD20" s="621"/>
      <c r="BE20" s="621"/>
      <c r="BF20" s="622"/>
      <c r="BG20" s="623">
        <v>74675</v>
      </c>
      <c r="BH20" s="626"/>
      <c r="BI20" s="626"/>
      <c r="BJ20" s="626"/>
      <c r="BK20" s="626"/>
      <c r="BL20" s="626"/>
      <c r="BM20" s="626"/>
      <c r="BN20" s="627"/>
      <c r="BO20" s="685">
        <v>2.7</v>
      </c>
      <c r="BP20" s="685"/>
      <c r="BQ20" s="685"/>
      <c r="BR20" s="685"/>
      <c r="BS20" s="631" t="s">
        <v>252</v>
      </c>
      <c r="BT20" s="626"/>
      <c r="BU20" s="626"/>
      <c r="BV20" s="626"/>
      <c r="BW20" s="626"/>
      <c r="BX20" s="626"/>
      <c r="BY20" s="626"/>
      <c r="BZ20" s="626"/>
      <c r="CA20" s="626"/>
      <c r="CB20" s="666"/>
      <c r="CD20" s="667" t="s">
        <v>286</v>
      </c>
      <c r="CE20" s="664"/>
      <c r="CF20" s="664"/>
      <c r="CG20" s="664"/>
      <c r="CH20" s="664"/>
      <c r="CI20" s="664"/>
      <c r="CJ20" s="664"/>
      <c r="CK20" s="664"/>
      <c r="CL20" s="664"/>
      <c r="CM20" s="664"/>
      <c r="CN20" s="664"/>
      <c r="CO20" s="664"/>
      <c r="CP20" s="664"/>
      <c r="CQ20" s="665"/>
      <c r="CR20" s="623">
        <v>24516355</v>
      </c>
      <c r="CS20" s="626"/>
      <c r="CT20" s="626"/>
      <c r="CU20" s="626"/>
      <c r="CV20" s="626"/>
      <c r="CW20" s="626"/>
      <c r="CX20" s="626"/>
      <c r="CY20" s="627"/>
      <c r="CZ20" s="685">
        <v>100</v>
      </c>
      <c r="DA20" s="685"/>
      <c r="DB20" s="685"/>
      <c r="DC20" s="685"/>
      <c r="DD20" s="631">
        <v>3024835</v>
      </c>
      <c r="DE20" s="626"/>
      <c r="DF20" s="626"/>
      <c r="DG20" s="626"/>
      <c r="DH20" s="626"/>
      <c r="DI20" s="626"/>
      <c r="DJ20" s="626"/>
      <c r="DK20" s="626"/>
      <c r="DL20" s="626"/>
      <c r="DM20" s="626"/>
      <c r="DN20" s="626"/>
      <c r="DO20" s="626"/>
      <c r="DP20" s="627"/>
      <c r="DQ20" s="631">
        <v>15284217</v>
      </c>
      <c r="DR20" s="626"/>
      <c r="DS20" s="626"/>
      <c r="DT20" s="626"/>
      <c r="DU20" s="626"/>
      <c r="DV20" s="626"/>
      <c r="DW20" s="626"/>
      <c r="DX20" s="626"/>
      <c r="DY20" s="626"/>
      <c r="DZ20" s="626"/>
      <c r="EA20" s="626"/>
      <c r="EB20" s="626"/>
      <c r="EC20" s="666"/>
    </row>
    <row r="21" spans="2:133" ht="11.25" customHeight="1" x14ac:dyDescent="0.15">
      <c r="B21" s="620" t="s">
        <v>287</v>
      </c>
      <c r="C21" s="621"/>
      <c r="D21" s="621"/>
      <c r="E21" s="621"/>
      <c r="F21" s="621"/>
      <c r="G21" s="621"/>
      <c r="H21" s="621"/>
      <c r="I21" s="621"/>
      <c r="J21" s="621"/>
      <c r="K21" s="621"/>
      <c r="L21" s="621"/>
      <c r="M21" s="621"/>
      <c r="N21" s="621"/>
      <c r="O21" s="621"/>
      <c r="P21" s="621"/>
      <c r="Q21" s="622"/>
      <c r="R21" s="623" t="s">
        <v>243</v>
      </c>
      <c r="S21" s="626"/>
      <c r="T21" s="626"/>
      <c r="U21" s="626"/>
      <c r="V21" s="626"/>
      <c r="W21" s="626"/>
      <c r="X21" s="626"/>
      <c r="Y21" s="627"/>
      <c r="Z21" s="685" t="s">
        <v>243</v>
      </c>
      <c r="AA21" s="685"/>
      <c r="AB21" s="685"/>
      <c r="AC21" s="685"/>
      <c r="AD21" s="686" t="s">
        <v>252</v>
      </c>
      <c r="AE21" s="686"/>
      <c r="AF21" s="686"/>
      <c r="AG21" s="686"/>
      <c r="AH21" s="686"/>
      <c r="AI21" s="686"/>
      <c r="AJ21" s="686"/>
      <c r="AK21" s="686"/>
      <c r="AL21" s="628" t="s">
        <v>252</v>
      </c>
      <c r="AM21" s="629"/>
      <c r="AN21" s="629"/>
      <c r="AO21" s="687"/>
      <c r="AP21" s="731" t="s">
        <v>288</v>
      </c>
      <c r="AQ21" s="738"/>
      <c r="AR21" s="738"/>
      <c r="AS21" s="738"/>
      <c r="AT21" s="738"/>
      <c r="AU21" s="738"/>
      <c r="AV21" s="738"/>
      <c r="AW21" s="738"/>
      <c r="AX21" s="738"/>
      <c r="AY21" s="738"/>
      <c r="AZ21" s="738"/>
      <c r="BA21" s="738"/>
      <c r="BB21" s="738"/>
      <c r="BC21" s="738"/>
      <c r="BD21" s="738"/>
      <c r="BE21" s="738"/>
      <c r="BF21" s="733"/>
      <c r="BG21" s="623">
        <v>29576</v>
      </c>
      <c r="BH21" s="626"/>
      <c r="BI21" s="626"/>
      <c r="BJ21" s="626"/>
      <c r="BK21" s="626"/>
      <c r="BL21" s="626"/>
      <c r="BM21" s="626"/>
      <c r="BN21" s="627"/>
      <c r="BO21" s="685">
        <v>1.1000000000000001</v>
      </c>
      <c r="BP21" s="685"/>
      <c r="BQ21" s="685"/>
      <c r="BR21" s="685"/>
      <c r="BS21" s="631" t="s">
        <v>252</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289</v>
      </c>
      <c r="C22" s="621"/>
      <c r="D22" s="621"/>
      <c r="E22" s="621"/>
      <c r="F22" s="621"/>
      <c r="G22" s="621"/>
      <c r="H22" s="621"/>
      <c r="I22" s="621"/>
      <c r="J22" s="621"/>
      <c r="K22" s="621"/>
      <c r="L22" s="621"/>
      <c r="M22" s="621"/>
      <c r="N22" s="621"/>
      <c r="O22" s="621"/>
      <c r="P22" s="621"/>
      <c r="Q22" s="622"/>
      <c r="R22" s="623">
        <v>14437477</v>
      </c>
      <c r="S22" s="626"/>
      <c r="T22" s="626"/>
      <c r="U22" s="626"/>
      <c r="V22" s="626"/>
      <c r="W22" s="626"/>
      <c r="X22" s="626"/>
      <c r="Y22" s="627"/>
      <c r="Z22" s="685">
        <v>57.3</v>
      </c>
      <c r="AA22" s="685"/>
      <c r="AB22" s="685"/>
      <c r="AC22" s="685"/>
      <c r="AD22" s="686">
        <v>12847618</v>
      </c>
      <c r="AE22" s="686"/>
      <c r="AF22" s="686"/>
      <c r="AG22" s="686"/>
      <c r="AH22" s="686"/>
      <c r="AI22" s="686"/>
      <c r="AJ22" s="686"/>
      <c r="AK22" s="686"/>
      <c r="AL22" s="628">
        <v>99.6</v>
      </c>
      <c r="AM22" s="629"/>
      <c r="AN22" s="629"/>
      <c r="AO22" s="687"/>
      <c r="AP22" s="731" t="s">
        <v>290</v>
      </c>
      <c r="AQ22" s="738"/>
      <c r="AR22" s="738"/>
      <c r="AS22" s="738"/>
      <c r="AT22" s="738"/>
      <c r="AU22" s="738"/>
      <c r="AV22" s="738"/>
      <c r="AW22" s="738"/>
      <c r="AX22" s="738"/>
      <c r="AY22" s="738"/>
      <c r="AZ22" s="738"/>
      <c r="BA22" s="738"/>
      <c r="BB22" s="738"/>
      <c r="BC22" s="738"/>
      <c r="BD22" s="738"/>
      <c r="BE22" s="738"/>
      <c r="BF22" s="733"/>
      <c r="BG22" s="623" t="s">
        <v>252</v>
      </c>
      <c r="BH22" s="626"/>
      <c r="BI22" s="626"/>
      <c r="BJ22" s="626"/>
      <c r="BK22" s="626"/>
      <c r="BL22" s="626"/>
      <c r="BM22" s="626"/>
      <c r="BN22" s="627"/>
      <c r="BO22" s="685" t="s">
        <v>243</v>
      </c>
      <c r="BP22" s="685"/>
      <c r="BQ22" s="685"/>
      <c r="BR22" s="685"/>
      <c r="BS22" s="631" t="s">
        <v>243</v>
      </c>
      <c r="BT22" s="626"/>
      <c r="BU22" s="626"/>
      <c r="BV22" s="626"/>
      <c r="BW22" s="626"/>
      <c r="BX22" s="626"/>
      <c r="BY22" s="626"/>
      <c r="BZ22" s="626"/>
      <c r="CA22" s="626"/>
      <c r="CB22" s="666"/>
      <c r="CD22" s="740" t="s">
        <v>291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292</v>
      </c>
      <c r="C23" s="621"/>
      <c r="D23" s="621"/>
      <c r="E23" s="621"/>
      <c r="F23" s="621"/>
      <c r="G23" s="621"/>
      <c r="H23" s="621"/>
      <c r="I23" s="621"/>
      <c r="J23" s="621"/>
      <c r="K23" s="621"/>
      <c r="L23" s="621"/>
      <c r="M23" s="621"/>
      <c r="N23" s="621"/>
      <c r="O23" s="621"/>
      <c r="P23" s="621"/>
      <c r="Q23" s="622"/>
      <c r="R23" s="623">
        <v>3417</v>
      </c>
      <c r="S23" s="626"/>
      <c r="T23" s="626"/>
      <c r="U23" s="626"/>
      <c r="V23" s="626"/>
      <c r="W23" s="626"/>
      <c r="X23" s="626"/>
      <c r="Y23" s="627"/>
      <c r="Z23" s="685">
        <v>0</v>
      </c>
      <c r="AA23" s="685"/>
      <c r="AB23" s="685"/>
      <c r="AC23" s="685"/>
      <c r="AD23" s="686">
        <v>3417</v>
      </c>
      <c r="AE23" s="686"/>
      <c r="AF23" s="686"/>
      <c r="AG23" s="686"/>
      <c r="AH23" s="686"/>
      <c r="AI23" s="686"/>
      <c r="AJ23" s="686"/>
      <c r="AK23" s="686"/>
      <c r="AL23" s="628">
        <v>0</v>
      </c>
      <c r="AM23" s="629"/>
      <c r="AN23" s="629"/>
      <c r="AO23" s="687"/>
      <c r="AP23" s="731" t="s">
        <v>293</v>
      </c>
      <c r="AQ23" s="738"/>
      <c r="AR23" s="738"/>
      <c r="AS23" s="738"/>
      <c r="AT23" s="738"/>
      <c r="AU23" s="738"/>
      <c r="AV23" s="738"/>
      <c r="AW23" s="738"/>
      <c r="AX23" s="738"/>
      <c r="AY23" s="738"/>
      <c r="AZ23" s="738"/>
      <c r="BA23" s="738"/>
      <c r="BB23" s="738"/>
      <c r="BC23" s="738"/>
      <c r="BD23" s="738"/>
      <c r="BE23" s="738"/>
      <c r="BF23" s="733"/>
      <c r="BG23" s="623">
        <v>45099</v>
      </c>
      <c r="BH23" s="626"/>
      <c r="BI23" s="626"/>
      <c r="BJ23" s="626"/>
      <c r="BK23" s="626"/>
      <c r="BL23" s="626"/>
      <c r="BM23" s="626"/>
      <c r="BN23" s="627"/>
      <c r="BO23" s="685">
        <v>1.6</v>
      </c>
      <c r="BP23" s="685"/>
      <c r="BQ23" s="685"/>
      <c r="BR23" s="685"/>
      <c r="BS23" s="631" t="s">
        <v>191</v>
      </c>
      <c r="BT23" s="626"/>
      <c r="BU23" s="626"/>
      <c r="BV23" s="626"/>
      <c r="BW23" s="626"/>
      <c r="BX23" s="626"/>
      <c r="BY23" s="626"/>
      <c r="BZ23" s="626"/>
      <c r="CA23" s="626"/>
      <c r="CB23" s="666"/>
      <c r="CD23" s="740" t="s">
        <v>231</v>
      </c>
      <c r="CE23" s="741"/>
      <c r="CF23" s="741"/>
      <c r="CG23" s="741"/>
      <c r="CH23" s="741"/>
      <c r="CI23" s="741"/>
      <c r="CJ23" s="741"/>
      <c r="CK23" s="741"/>
      <c r="CL23" s="741"/>
      <c r="CM23" s="741"/>
      <c r="CN23" s="741"/>
      <c r="CO23" s="741"/>
      <c r="CP23" s="741"/>
      <c r="CQ23" s="742"/>
      <c r="CR23" s="740" t="s">
        <v>294</v>
      </c>
      <c r="CS23" s="741"/>
      <c r="CT23" s="741"/>
      <c r="CU23" s="741"/>
      <c r="CV23" s="741"/>
      <c r="CW23" s="741"/>
      <c r="CX23" s="741"/>
      <c r="CY23" s="742"/>
      <c r="CZ23" s="740" t="s">
        <v>295</v>
      </c>
      <c r="DA23" s="741"/>
      <c r="DB23" s="741"/>
      <c r="DC23" s="742"/>
      <c r="DD23" s="740" t="s">
        <v>296</v>
      </c>
      <c r="DE23" s="741"/>
      <c r="DF23" s="741"/>
      <c r="DG23" s="741"/>
      <c r="DH23" s="741"/>
      <c r="DI23" s="741"/>
      <c r="DJ23" s="741"/>
      <c r="DK23" s="742"/>
      <c r="DL23" s="749" t="s">
        <v>297</v>
      </c>
      <c r="DM23" s="750"/>
      <c r="DN23" s="750"/>
      <c r="DO23" s="750"/>
      <c r="DP23" s="750"/>
      <c r="DQ23" s="750"/>
      <c r="DR23" s="750"/>
      <c r="DS23" s="750"/>
      <c r="DT23" s="750"/>
      <c r="DU23" s="750"/>
      <c r="DV23" s="751"/>
      <c r="DW23" s="740" t="s">
        <v>298</v>
      </c>
      <c r="DX23" s="741"/>
      <c r="DY23" s="741"/>
      <c r="DZ23" s="741"/>
      <c r="EA23" s="741"/>
      <c r="EB23" s="741"/>
      <c r="EC23" s="742"/>
    </row>
    <row r="24" spans="2:133" ht="11.25" customHeight="1" x14ac:dyDescent="0.15">
      <c r="B24" s="620" t="s">
        <v>299</v>
      </c>
      <c r="C24" s="621"/>
      <c r="D24" s="621"/>
      <c r="E24" s="621"/>
      <c r="F24" s="621"/>
      <c r="G24" s="621"/>
      <c r="H24" s="621"/>
      <c r="I24" s="621"/>
      <c r="J24" s="621"/>
      <c r="K24" s="621"/>
      <c r="L24" s="621"/>
      <c r="M24" s="621"/>
      <c r="N24" s="621"/>
      <c r="O24" s="621"/>
      <c r="P24" s="621"/>
      <c r="Q24" s="622"/>
      <c r="R24" s="623">
        <v>118740</v>
      </c>
      <c r="S24" s="626"/>
      <c r="T24" s="626"/>
      <c r="U24" s="626"/>
      <c r="V24" s="626"/>
      <c r="W24" s="626"/>
      <c r="X24" s="626"/>
      <c r="Y24" s="627"/>
      <c r="Z24" s="685">
        <v>0.5</v>
      </c>
      <c r="AA24" s="685"/>
      <c r="AB24" s="685"/>
      <c r="AC24" s="685"/>
      <c r="AD24" s="686" t="s">
        <v>191</v>
      </c>
      <c r="AE24" s="686"/>
      <c r="AF24" s="686"/>
      <c r="AG24" s="686"/>
      <c r="AH24" s="686"/>
      <c r="AI24" s="686"/>
      <c r="AJ24" s="686"/>
      <c r="AK24" s="686"/>
      <c r="AL24" s="628" t="s">
        <v>243</v>
      </c>
      <c r="AM24" s="629"/>
      <c r="AN24" s="629"/>
      <c r="AO24" s="687"/>
      <c r="AP24" s="731" t="s">
        <v>300</v>
      </c>
      <c r="AQ24" s="738"/>
      <c r="AR24" s="738"/>
      <c r="AS24" s="738"/>
      <c r="AT24" s="738"/>
      <c r="AU24" s="738"/>
      <c r="AV24" s="738"/>
      <c r="AW24" s="738"/>
      <c r="AX24" s="738"/>
      <c r="AY24" s="738"/>
      <c r="AZ24" s="738"/>
      <c r="BA24" s="738"/>
      <c r="BB24" s="738"/>
      <c r="BC24" s="738"/>
      <c r="BD24" s="738"/>
      <c r="BE24" s="738"/>
      <c r="BF24" s="733"/>
      <c r="BG24" s="623" t="s">
        <v>191</v>
      </c>
      <c r="BH24" s="626"/>
      <c r="BI24" s="626"/>
      <c r="BJ24" s="626"/>
      <c r="BK24" s="626"/>
      <c r="BL24" s="626"/>
      <c r="BM24" s="626"/>
      <c r="BN24" s="627"/>
      <c r="BO24" s="685" t="s">
        <v>243</v>
      </c>
      <c r="BP24" s="685"/>
      <c r="BQ24" s="685"/>
      <c r="BR24" s="685"/>
      <c r="BS24" s="631" t="s">
        <v>243</v>
      </c>
      <c r="BT24" s="626"/>
      <c r="BU24" s="626"/>
      <c r="BV24" s="626"/>
      <c r="BW24" s="626"/>
      <c r="BX24" s="626"/>
      <c r="BY24" s="626"/>
      <c r="BZ24" s="626"/>
      <c r="CA24" s="626"/>
      <c r="CB24" s="666"/>
      <c r="CD24" s="694" t="s">
        <v>301</v>
      </c>
      <c r="CE24" s="695"/>
      <c r="CF24" s="695"/>
      <c r="CG24" s="695"/>
      <c r="CH24" s="695"/>
      <c r="CI24" s="695"/>
      <c r="CJ24" s="695"/>
      <c r="CK24" s="695"/>
      <c r="CL24" s="695"/>
      <c r="CM24" s="695"/>
      <c r="CN24" s="695"/>
      <c r="CO24" s="695"/>
      <c r="CP24" s="695"/>
      <c r="CQ24" s="696"/>
      <c r="CR24" s="688">
        <v>11648998</v>
      </c>
      <c r="CS24" s="689"/>
      <c r="CT24" s="689"/>
      <c r="CU24" s="689"/>
      <c r="CV24" s="689"/>
      <c r="CW24" s="689"/>
      <c r="CX24" s="689"/>
      <c r="CY24" s="735"/>
      <c r="CZ24" s="736">
        <v>47.5</v>
      </c>
      <c r="DA24" s="705"/>
      <c r="DB24" s="705"/>
      <c r="DC24" s="739"/>
      <c r="DD24" s="734">
        <v>8496668</v>
      </c>
      <c r="DE24" s="689"/>
      <c r="DF24" s="689"/>
      <c r="DG24" s="689"/>
      <c r="DH24" s="689"/>
      <c r="DI24" s="689"/>
      <c r="DJ24" s="689"/>
      <c r="DK24" s="735"/>
      <c r="DL24" s="734">
        <v>7464330</v>
      </c>
      <c r="DM24" s="689"/>
      <c r="DN24" s="689"/>
      <c r="DO24" s="689"/>
      <c r="DP24" s="689"/>
      <c r="DQ24" s="689"/>
      <c r="DR24" s="689"/>
      <c r="DS24" s="689"/>
      <c r="DT24" s="689"/>
      <c r="DU24" s="689"/>
      <c r="DV24" s="735"/>
      <c r="DW24" s="736">
        <v>55.6</v>
      </c>
      <c r="DX24" s="705"/>
      <c r="DY24" s="705"/>
      <c r="DZ24" s="705"/>
      <c r="EA24" s="705"/>
      <c r="EB24" s="705"/>
      <c r="EC24" s="737"/>
    </row>
    <row r="25" spans="2:133" ht="11.25" customHeight="1" x14ac:dyDescent="0.15">
      <c r="B25" s="620" t="s">
        <v>302</v>
      </c>
      <c r="C25" s="621"/>
      <c r="D25" s="621"/>
      <c r="E25" s="621"/>
      <c r="F25" s="621"/>
      <c r="G25" s="621"/>
      <c r="H25" s="621"/>
      <c r="I25" s="621"/>
      <c r="J25" s="621"/>
      <c r="K25" s="621"/>
      <c r="L25" s="621"/>
      <c r="M25" s="621"/>
      <c r="N25" s="621"/>
      <c r="O25" s="621"/>
      <c r="P25" s="621"/>
      <c r="Q25" s="622"/>
      <c r="R25" s="623">
        <v>227073</v>
      </c>
      <c r="S25" s="626"/>
      <c r="T25" s="626"/>
      <c r="U25" s="626"/>
      <c r="V25" s="626"/>
      <c r="W25" s="626"/>
      <c r="X25" s="626"/>
      <c r="Y25" s="627"/>
      <c r="Z25" s="685">
        <v>0.9</v>
      </c>
      <c r="AA25" s="685"/>
      <c r="AB25" s="685"/>
      <c r="AC25" s="685"/>
      <c r="AD25" s="686">
        <v>17576</v>
      </c>
      <c r="AE25" s="686"/>
      <c r="AF25" s="686"/>
      <c r="AG25" s="686"/>
      <c r="AH25" s="686"/>
      <c r="AI25" s="686"/>
      <c r="AJ25" s="686"/>
      <c r="AK25" s="686"/>
      <c r="AL25" s="628">
        <v>0.1</v>
      </c>
      <c r="AM25" s="629"/>
      <c r="AN25" s="629"/>
      <c r="AO25" s="687"/>
      <c r="AP25" s="731" t="s">
        <v>303</v>
      </c>
      <c r="AQ25" s="738"/>
      <c r="AR25" s="738"/>
      <c r="AS25" s="738"/>
      <c r="AT25" s="738"/>
      <c r="AU25" s="738"/>
      <c r="AV25" s="738"/>
      <c r="AW25" s="738"/>
      <c r="AX25" s="738"/>
      <c r="AY25" s="738"/>
      <c r="AZ25" s="738"/>
      <c r="BA25" s="738"/>
      <c r="BB25" s="738"/>
      <c r="BC25" s="738"/>
      <c r="BD25" s="738"/>
      <c r="BE25" s="738"/>
      <c r="BF25" s="733"/>
      <c r="BG25" s="623" t="s">
        <v>252</v>
      </c>
      <c r="BH25" s="626"/>
      <c r="BI25" s="626"/>
      <c r="BJ25" s="626"/>
      <c r="BK25" s="626"/>
      <c r="BL25" s="626"/>
      <c r="BM25" s="626"/>
      <c r="BN25" s="627"/>
      <c r="BO25" s="685" t="s">
        <v>243</v>
      </c>
      <c r="BP25" s="685"/>
      <c r="BQ25" s="685"/>
      <c r="BR25" s="685"/>
      <c r="BS25" s="631" t="s">
        <v>191</v>
      </c>
      <c r="BT25" s="626"/>
      <c r="BU25" s="626"/>
      <c r="BV25" s="626"/>
      <c r="BW25" s="626"/>
      <c r="BX25" s="626"/>
      <c r="BY25" s="626"/>
      <c r="BZ25" s="626"/>
      <c r="CA25" s="626"/>
      <c r="CB25" s="666"/>
      <c r="CD25" s="667" t="s">
        <v>304</v>
      </c>
      <c r="CE25" s="664"/>
      <c r="CF25" s="664"/>
      <c r="CG25" s="664"/>
      <c r="CH25" s="664"/>
      <c r="CI25" s="664"/>
      <c r="CJ25" s="664"/>
      <c r="CK25" s="664"/>
      <c r="CL25" s="664"/>
      <c r="CM25" s="664"/>
      <c r="CN25" s="664"/>
      <c r="CO25" s="664"/>
      <c r="CP25" s="664"/>
      <c r="CQ25" s="665"/>
      <c r="CR25" s="623">
        <v>3374355</v>
      </c>
      <c r="CS25" s="624"/>
      <c r="CT25" s="624"/>
      <c r="CU25" s="624"/>
      <c r="CV25" s="624"/>
      <c r="CW25" s="624"/>
      <c r="CX25" s="624"/>
      <c r="CY25" s="625"/>
      <c r="CZ25" s="628">
        <v>13.8</v>
      </c>
      <c r="DA25" s="657"/>
      <c r="DB25" s="657"/>
      <c r="DC25" s="658"/>
      <c r="DD25" s="631">
        <v>3206983</v>
      </c>
      <c r="DE25" s="624"/>
      <c r="DF25" s="624"/>
      <c r="DG25" s="624"/>
      <c r="DH25" s="624"/>
      <c r="DI25" s="624"/>
      <c r="DJ25" s="624"/>
      <c r="DK25" s="625"/>
      <c r="DL25" s="631">
        <v>2989920</v>
      </c>
      <c r="DM25" s="624"/>
      <c r="DN25" s="624"/>
      <c r="DO25" s="624"/>
      <c r="DP25" s="624"/>
      <c r="DQ25" s="624"/>
      <c r="DR25" s="624"/>
      <c r="DS25" s="624"/>
      <c r="DT25" s="624"/>
      <c r="DU25" s="624"/>
      <c r="DV25" s="625"/>
      <c r="DW25" s="628">
        <v>22.3</v>
      </c>
      <c r="DX25" s="657"/>
      <c r="DY25" s="657"/>
      <c r="DZ25" s="657"/>
      <c r="EA25" s="657"/>
      <c r="EB25" s="657"/>
      <c r="EC25" s="659"/>
    </row>
    <row r="26" spans="2:133" ht="11.25" customHeight="1" x14ac:dyDescent="0.15">
      <c r="B26" s="620" t="s">
        <v>305</v>
      </c>
      <c r="C26" s="621"/>
      <c r="D26" s="621"/>
      <c r="E26" s="621"/>
      <c r="F26" s="621"/>
      <c r="G26" s="621"/>
      <c r="H26" s="621"/>
      <c r="I26" s="621"/>
      <c r="J26" s="621"/>
      <c r="K26" s="621"/>
      <c r="L26" s="621"/>
      <c r="M26" s="621"/>
      <c r="N26" s="621"/>
      <c r="O26" s="621"/>
      <c r="P26" s="621"/>
      <c r="Q26" s="622"/>
      <c r="R26" s="623">
        <v>86623</v>
      </c>
      <c r="S26" s="626"/>
      <c r="T26" s="626"/>
      <c r="U26" s="626"/>
      <c r="V26" s="626"/>
      <c r="W26" s="626"/>
      <c r="X26" s="626"/>
      <c r="Y26" s="627"/>
      <c r="Z26" s="685">
        <v>0.3</v>
      </c>
      <c r="AA26" s="685"/>
      <c r="AB26" s="685"/>
      <c r="AC26" s="685"/>
      <c r="AD26" s="686">
        <v>2471</v>
      </c>
      <c r="AE26" s="686"/>
      <c r="AF26" s="686"/>
      <c r="AG26" s="686"/>
      <c r="AH26" s="686"/>
      <c r="AI26" s="686"/>
      <c r="AJ26" s="686"/>
      <c r="AK26" s="686"/>
      <c r="AL26" s="628">
        <v>0</v>
      </c>
      <c r="AM26" s="629"/>
      <c r="AN26" s="629"/>
      <c r="AO26" s="687"/>
      <c r="AP26" s="731" t="s">
        <v>306</v>
      </c>
      <c r="AQ26" s="732"/>
      <c r="AR26" s="732"/>
      <c r="AS26" s="732"/>
      <c r="AT26" s="732"/>
      <c r="AU26" s="732"/>
      <c r="AV26" s="732"/>
      <c r="AW26" s="732"/>
      <c r="AX26" s="732"/>
      <c r="AY26" s="732"/>
      <c r="AZ26" s="732"/>
      <c r="BA26" s="732"/>
      <c r="BB26" s="732"/>
      <c r="BC26" s="732"/>
      <c r="BD26" s="732"/>
      <c r="BE26" s="732"/>
      <c r="BF26" s="733"/>
      <c r="BG26" s="623" t="s">
        <v>243</v>
      </c>
      <c r="BH26" s="626"/>
      <c r="BI26" s="626"/>
      <c r="BJ26" s="626"/>
      <c r="BK26" s="626"/>
      <c r="BL26" s="626"/>
      <c r="BM26" s="626"/>
      <c r="BN26" s="627"/>
      <c r="BO26" s="685" t="s">
        <v>252</v>
      </c>
      <c r="BP26" s="685"/>
      <c r="BQ26" s="685"/>
      <c r="BR26" s="685"/>
      <c r="BS26" s="631" t="s">
        <v>243</v>
      </c>
      <c r="BT26" s="626"/>
      <c r="BU26" s="626"/>
      <c r="BV26" s="626"/>
      <c r="BW26" s="626"/>
      <c r="BX26" s="626"/>
      <c r="BY26" s="626"/>
      <c r="BZ26" s="626"/>
      <c r="CA26" s="626"/>
      <c r="CB26" s="666"/>
      <c r="CD26" s="667" t="s">
        <v>307</v>
      </c>
      <c r="CE26" s="664"/>
      <c r="CF26" s="664"/>
      <c r="CG26" s="664"/>
      <c r="CH26" s="664"/>
      <c r="CI26" s="664"/>
      <c r="CJ26" s="664"/>
      <c r="CK26" s="664"/>
      <c r="CL26" s="664"/>
      <c r="CM26" s="664"/>
      <c r="CN26" s="664"/>
      <c r="CO26" s="664"/>
      <c r="CP26" s="664"/>
      <c r="CQ26" s="665"/>
      <c r="CR26" s="623">
        <v>2188879</v>
      </c>
      <c r="CS26" s="626"/>
      <c r="CT26" s="626"/>
      <c r="CU26" s="626"/>
      <c r="CV26" s="626"/>
      <c r="CW26" s="626"/>
      <c r="CX26" s="626"/>
      <c r="CY26" s="627"/>
      <c r="CZ26" s="628">
        <v>8.9</v>
      </c>
      <c r="DA26" s="657"/>
      <c r="DB26" s="657"/>
      <c r="DC26" s="658"/>
      <c r="DD26" s="631">
        <v>2098820</v>
      </c>
      <c r="DE26" s="626"/>
      <c r="DF26" s="626"/>
      <c r="DG26" s="626"/>
      <c r="DH26" s="626"/>
      <c r="DI26" s="626"/>
      <c r="DJ26" s="626"/>
      <c r="DK26" s="627"/>
      <c r="DL26" s="631" t="s">
        <v>191</v>
      </c>
      <c r="DM26" s="626"/>
      <c r="DN26" s="626"/>
      <c r="DO26" s="626"/>
      <c r="DP26" s="626"/>
      <c r="DQ26" s="626"/>
      <c r="DR26" s="626"/>
      <c r="DS26" s="626"/>
      <c r="DT26" s="626"/>
      <c r="DU26" s="626"/>
      <c r="DV26" s="627"/>
      <c r="DW26" s="628" t="s">
        <v>191</v>
      </c>
      <c r="DX26" s="657"/>
      <c r="DY26" s="657"/>
      <c r="DZ26" s="657"/>
      <c r="EA26" s="657"/>
      <c r="EB26" s="657"/>
      <c r="EC26" s="659"/>
    </row>
    <row r="27" spans="2:133" ht="11.25" customHeight="1" x14ac:dyDescent="0.15">
      <c r="B27" s="620" t="s">
        <v>308</v>
      </c>
      <c r="C27" s="621"/>
      <c r="D27" s="621"/>
      <c r="E27" s="621"/>
      <c r="F27" s="621"/>
      <c r="G27" s="621"/>
      <c r="H27" s="621"/>
      <c r="I27" s="621"/>
      <c r="J27" s="621"/>
      <c r="K27" s="621"/>
      <c r="L27" s="621"/>
      <c r="M27" s="621"/>
      <c r="N27" s="621"/>
      <c r="O27" s="621"/>
      <c r="P27" s="621"/>
      <c r="Q27" s="622"/>
      <c r="R27" s="623">
        <v>2791767</v>
      </c>
      <c r="S27" s="626"/>
      <c r="T27" s="626"/>
      <c r="U27" s="626"/>
      <c r="V27" s="626"/>
      <c r="W27" s="626"/>
      <c r="X27" s="626"/>
      <c r="Y27" s="627"/>
      <c r="Z27" s="685">
        <v>11.1</v>
      </c>
      <c r="AA27" s="685"/>
      <c r="AB27" s="685"/>
      <c r="AC27" s="685"/>
      <c r="AD27" s="686" t="s">
        <v>191</v>
      </c>
      <c r="AE27" s="686"/>
      <c r="AF27" s="686"/>
      <c r="AG27" s="686"/>
      <c r="AH27" s="686"/>
      <c r="AI27" s="686"/>
      <c r="AJ27" s="686"/>
      <c r="AK27" s="686"/>
      <c r="AL27" s="628" t="s">
        <v>252</v>
      </c>
      <c r="AM27" s="629"/>
      <c r="AN27" s="629"/>
      <c r="AO27" s="687"/>
      <c r="AP27" s="620" t="s">
        <v>309</v>
      </c>
      <c r="AQ27" s="621"/>
      <c r="AR27" s="621"/>
      <c r="AS27" s="621"/>
      <c r="AT27" s="621"/>
      <c r="AU27" s="621"/>
      <c r="AV27" s="621"/>
      <c r="AW27" s="621"/>
      <c r="AX27" s="621"/>
      <c r="AY27" s="621"/>
      <c r="AZ27" s="621"/>
      <c r="BA27" s="621"/>
      <c r="BB27" s="621"/>
      <c r="BC27" s="621"/>
      <c r="BD27" s="621"/>
      <c r="BE27" s="621"/>
      <c r="BF27" s="622"/>
      <c r="BG27" s="623">
        <v>2809406</v>
      </c>
      <c r="BH27" s="626"/>
      <c r="BI27" s="626"/>
      <c r="BJ27" s="626"/>
      <c r="BK27" s="626"/>
      <c r="BL27" s="626"/>
      <c r="BM27" s="626"/>
      <c r="BN27" s="627"/>
      <c r="BO27" s="685">
        <v>100</v>
      </c>
      <c r="BP27" s="685"/>
      <c r="BQ27" s="685"/>
      <c r="BR27" s="685"/>
      <c r="BS27" s="631">
        <v>21595</v>
      </c>
      <c r="BT27" s="626"/>
      <c r="BU27" s="626"/>
      <c r="BV27" s="626"/>
      <c r="BW27" s="626"/>
      <c r="BX27" s="626"/>
      <c r="BY27" s="626"/>
      <c r="BZ27" s="626"/>
      <c r="CA27" s="626"/>
      <c r="CB27" s="666"/>
      <c r="CD27" s="667" t="s">
        <v>310</v>
      </c>
      <c r="CE27" s="664"/>
      <c r="CF27" s="664"/>
      <c r="CG27" s="664"/>
      <c r="CH27" s="664"/>
      <c r="CI27" s="664"/>
      <c r="CJ27" s="664"/>
      <c r="CK27" s="664"/>
      <c r="CL27" s="664"/>
      <c r="CM27" s="664"/>
      <c r="CN27" s="664"/>
      <c r="CO27" s="664"/>
      <c r="CP27" s="664"/>
      <c r="CQ27" s="665"/>
      <c r="CR27" s="623">
        <v>4320156</v>
      </c>
      <c r="CS27" s="624"/>
      <c r="CT27" s="624"/>
      <c r="CU27" s="624"/>
      <c r="CV27" s="624"/>
      <c r="CW27" s="624"/>
      <c r="CX27" s="624"/>
      <c r="CY27" s="625"/>
      <c r="CZ27" s="628">
        <v>17.600000000000001</v>
      </c>
      <c r="DA27" s="657"/>
      <c r="DB27" s="657"/>
      <c r="DC27" s="658"/>
      <c r="DD27" s="631">
        <v>1384335</v>
      </c>
      <c r="DE27" s="624"/>
      <c r="DF27" s="624"/>
      <c r="DG27" s="624"/>
      <c r="DH27" s="624"/>
      <c r="DI27" s="624"/>
      <c r="DJ27" s="624"/>
      <c r="DK27" s="625"/>
      <c r="DL27" s="631">
        <v>1378902</v>
      </c>
      <c r="DM27" s="624"/>
      <c r="DN27" s="624"/>
      <c r="DO27" s="624"/>
      <c r="DP27" s="624"/>
      <c r="DQ27" s="624"/>
      <c r="DR27" s="624"/>
      <c r="DS27" s="624"/>
      <c r="DT27" s="624"/>
      <c r="DU27" s="624"/>
      <c r="DV27" s="625"/>
      <c r="DW27" s="628">
        <v>10.3</v>
      </c>
      <c r="DX27" s="657"/>
      <c r="DY27" s="657"/>
      <c r="DZ27" s="657"/>
      <c r="EA27" s="657"/>
      <c r="EB27" s="657"/>
      <c r="EC27" s="659"/>
    </row>
    <row r="28" spans="2:133" ht="11.25" customHeight="1" x14ac:dyDescent="0.15">
      <c r="B28" s="728" t="s">
        <v>311</v>
      </c>
      <c r="C28" s="729"/>
      <c r="D28" s="729"/>
      <c r="E28" s="729"/>
      <c r="F28" s="729"/>
      <c r="G28" s="729"/>
      <c r="H28" s="729"/>
      <c r="I28" s="729"/>
      <c r="J28" s="729"/>
      <c r="K28" s="729"/>
      <c r="L28" s="729"/>
      <c r="M28" s="729"/>
      <c r="N28" s="729"/>
      <c r="O28" s="729"/>
      <c r="P28" s="729"/>
      <c r="Q28" s="730"/>
      <c r="R28" s="623" t="s">
        <v>252</v>
      </c>
      <c r="S28" s="626"/>
      <c r="T28" s="626"/>
      <c r="U28" s="626"/>
      <c r="V28" s="626"/>
      <c r="W28" s="626"/>
      <c r="X28" s="626"/>
      <c r="Y28" s="627"/>
      <c r="Z28" s="685" t="s">
        <v>252</v>
      </c>
      <c r="AA28" s="685"/>
      <c r="AB28" s="685"/>
      <c r="AC28" s="685"/>
      <c r="AD28" s="686" t="s">
        <v>252</v>
      </c>
      <c r="AE28" s="686"/>
      <c r="AF28" s="686"/>
      <c r="AG28" s="686"/>
      <c r="AH28" s="686"/>
      <c r="AI28" s="686"/>
      <c r="AJ28" s="686"/>
      <c r="AK28" s="686"/>
      <c r="AL28" s="628" t="s">
        <v>252</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312</v>
      </c>
      <c r="CE28" s="664"/>
      <c r="CF28" s="664"/>
      <c r="CG28" s="664"/>
      <c r="CH28" s="664"/>
      <c r="CI28" s="664"/>
      <c r="CJ28" s="664"/>
      <c r="CK28" s="664"/>
      <c r="CL28" s="664"/>
      <c r="CM28" s="664"/>
      <c r="CN28" s="664"/>
      <c r="CO28" s="664"/>
      <c r="CP28" s="664"/>
      <c r="CQ28" s="665"/>
      <c r="CR28" s="623">
        <v>3954487</v>
      </c>
      <c r="CS28" s="626"/>
      <c r="CT28" s="626"/>
      <c r="CU28" s="626"/>
      <c r="CV28" s="626"/>
      <c r="CW28" s="626"/>
      <c r="CX28" s="626"/>
      <c r="CY28" s="627"/>
      <c r="CZ28" s="628">
        <v>16.100000000000001</v>
      </c>
      <c r="DA28" s="657"/>
      <c r="DB28" s="657"/>
      <c r="DC28" s="658"/>
      <c r="DD28" s="631">
        <v>3905350</v>
      </c>
      <c r="DE28" s="626"/>
      <c r="DF28" s="626"/>
      <c r="DG28" s="626"/>
      <c r="DH28" s="626"/>
      <c r="DI28" s="626"/>
      <c r="DJ28" s="626"/>
      <c r="DK28" s="627"/>
      <c r="DL28" s="631">
        <v>3095508</v>
      </c>
      <c r="DM28" s="626"/>
      <c r="DN28" s="626"/>
      <c r="DO28" s="626"/>
      <c r="DP28" s="626"/>
      <c r="DQ28" s="626"/>
      <c r="DR28" s="626"/>
      <c r="DS28" s="626"/>
      <c r="DT28" s="626"/>
      <c r="DU28" s="626"/>
      <c r="DV28" s="627"/>
      <c r="DW28" s="628">
        <v>23.1</v>
      </c>
      <c r="DX28" s="657"/>
      <c r="DY28" s="657"/>
      <c r="DZ28" s="657"/>
      <c r="EA28" s="657"/>
      <c r="EB28" s="657"/>
      <c r="EC28" s="659"/>
    </row>
    <row r="29" spans="2:133" ht="11.25" customHeight="1" x14ac:dyDescent="0.15">
      <c r="B29" s="620" t="s">
        <v>313</v>
      </c>
      <c r="C29" s="621"/>
      <c r="D29" s="621"/>
      <c r="E29" s="621"/>
      <c r="F29" s="621"/>
      <c r="G29" s="621"/>
      <c r="H29" s="621"/>
      <c r="I29" s="621"/>
      <c r="J29" s="621"/>
      <c r="K29" s="621"/>
      <c r="L29" s="621"/>
      <c r="M29" s="621"/>
      <c r="N29" s="621"/>
      <c r="O29" s="621"/>
      <c r="P29" s="621"/>
      <c r="Q29" s="622"/>
      <c r="R29" s="623">
        <v>2102917</v>
      </c>
      <c r="S29" s="626"/>
      <c r="T29" s="626"/>
      <c r="U29" s="626"/>
      <c r="V29" s="626"/>
      <c r="W29" s="626"/>
      <c r="X29" s="626"/>
      <c r="Y29" s="627"/>
      <c r="Z29" s="685">
        <v>8.3000000000000007</v>
      </c>
      <c r="AA29" s="685"/>
      <c r="AB29" s="685"/>
      <c r="AC29" s="685"/>
      <c r="AD29" s="686" t="s">
        <v>252</v>
      </c>
      <c r="AE29" s="686"/>
      <c r="AF29" s="686"/>
      <c r="AG29" s="686"/>
      <c r="AH29" s="686"/>
      <c r="AI29" s="686"/>
      <c r="AJ29" s="686"/>
      <c r="AK29" s="686"/>
      <c r="AL29" s="628" t="s">
        <v>191</v>
      </c>
      <c r="AM29" s="629"/>
      <c r="AN29" s="629"/>
      <c r="AO29" s="687"/>
      <c r="AP29" s="697" t="s">
        <v>231</v>
      </c>
      <c r="AQ29" s="698"/>
      <c r="AR29" s="698"/>
      <c r="AS29" s="698"/>
      <c r="AT29" s="698"/>
      <c r="AU29" s="698"/>
      <c r="AV29" s="698"/>
      <c r="AW29" s="698"/>
      <c r="AX29" s="698"/>
      <c r="AY29" s="698"/>
      <c r="AZ29" s="698"/>
      <c r="BA29" s="698"/>
      <c r="BB29" s="698"/>
      <c r="BC29" s="698"/>
      <c r="BD29" s="698"/>
      <c r="BE29" s="698"/>
      <c r="BF29" s="699"/>
      <c r="BG29" s="697" t="s">
        <v>314</v>
      </c>
      <c r="BH29" s="725"/>
      <c r="BI29" s="725"/>
      <c r="BJ29" s="725"/>
      <c r="BK29" s="725"/>
      <c r="BL29" s="725"/>
      <c r="BM29" s="725"/>
      <c r="BN29" s="725"/>
      <c r="BO29" s="725"/>
      <c r="BP29" s="725"/>
      <c r="BQ29" s="726"/>
      <c r="BR29" s="697" t="s">
        <v>315</v>
      </c>
      <c r="BS29" s="725"/>
      <c r="BT29" s="725"/>
      <c r="BU29" s="725"/>
      <c r="BV29" s="725"/>
      <c r="BW29" s="725"/>
      <c r="BX29" s="725"/>
      <c r="BY29" s="725"/>
      <c r="BZ29" s="725"/>
      <c r="CA29" s="725"/>
      <c r="CB29" s="726"/>
      <c r="CD29" s="707" t="s">
        <v>316</v>
      </c>
      <c r="CE29" s="708"/>
      <c r="CF29" s="667" t="s">
        <v>317</v>
      </c>
      <c r="CG29" s="664"/>
      <c r="CH29" s="664"/>
      <c r="CI29" s="664"/>
      <c r="CJ29" s="664"/>
      <c r="CK29" s="664"/>
      <c r="CL29" s="664"/>
      <c r="CM29" s="664"/>
      <c r="CN29" s="664"/>
      <c r="CO29" s="664"/>
      <c r="CP29" s="664"/>
      <c r="CQ29" s="665"/>
      <c r="CR29" s="623">
        <v>3954301</v>
      </c>
      <c r="CS29" s="624"/>
      <c r="CT29" s="624"/>
      <c r="CU29" s="624"/>
      <c r="CV29" s="624"/>
      <c r="CW29" s="624"/>
      <c r="CX29" s="624"/>
      <c r="CY29" s="625"/>
      <c r="CZ29" s="628">
        <v>16.100000000000001</v>
      </c>
      <c r="DA29" s="657"/>
      <c r="DB29" s="657"/>
      <c r="DC29" s="658"/>
      <c r="DD29" s="631">
        <v>3905164</v>
      </c>
      <c r="DE29" s="624"/>
      <c r="DF29" s="624"/>
      <c r="DG29" s="624"/>
      <c r="DH29" s="624"/>
      <c r="DI29" s="624"/>
      <c r="DJ29" s="624"/>
      <c r="DK29" s="625"/>
      <c r="DL29" s="631">
        <v>3095322</v>
      </c>
      <c r="DM29" s="624"/>
      <c r="DN29" s="624"/>
      <c r="DO29" s="624"/>
      <c r="DP29" s="624"/>
      <c r="DQ29" s="624"/>
      <c r="DR29" s="624"/>
      <c r="DS29" s="624"/>
      <c r="DT29" s="624"/>
      <c r="DU29" s="624"/>
      <c r="DV29" s="625"/>
      <c r="DW29" s="628">
        <v>23.1</v>
      </c>
      <c r="DX29" s="657"/>
      <c r="DY29" s="657"/>
      <c r="DZ29" s="657"/>
      <c r="EA29" s="657"/>
      <c r="EB29" s="657"/>
      <c r="EC29" s="659"/>
    </row>
    <row r="30" spans="2:133" ht="11.25" customHeight="1" x14ac:dyDescent="0.15">
      <c r="B30" s="620" t="s">
        <v>318</v>
      </c>
      <c r="C30" s="621"/>
      <c r="D30" s="621"/>
      <c r="E30" s="621"/>
      <c r="F30" s="621"/>
      <c r="G30" s="621"/>
      <c r="H30" s="621"/>
      <c r="I30" s="621"/>
      <c r="J30" s="621"/>
      <c r="K30" s="621"/>
      <c r="L30" s="621"/>
      <c r="M30" s="621"/>
      <c r="N30" s="621"/>
      <c r="O30" s="621"/>
      <c r="P30" s="621"/>
      <c r="Q30" s="622"/>
      <c r="R30" s="623">
        <v>66059</v>
      </c>
      <c r="S30" s="626"/>
      <c r="T30" s="626"/>
      <c r="U30" s="626"/>
      <c r="V30" s="626"/>
      <c r="W30" s="626"/>
      <c r="X30" s="626"/>
      <c r="Y30" s="627"/>
      <c r="Z30" s="685">
        <v>0.3</v>
      </c>
      <c r="AA30" s="685"/>
      <c r="AB30" s="685"/>
      <c r="AC30" s="685"/>
      <c r="AD30" s="686">
        <v>15919</v>
      </c>
      <c r="AE30" s="686"/>
      <c r="AF30" s="686"/>
      <c r="AG30" s="686"/>
      <c r="AH30" s="686"/>
      <c r="AI30" s="686"/>
      <c r="AJ30" s="686"/>
      <c r="AK30" s="686"/>
      <c r="AL30" s="628">
        <v>0.1</v>
      </c>
      <c r="AM30" s="629"/>
      <c r="AN30" s="629"/>
      <c r="AO30" s="687"/>
      <c r="AP30" s="713" t="s">
        <v>319</v>
      </c>
      <c r="AQ30" s="714"/>
      <c r="AR30" s="714"/>
      <c r="AS30" s="714"/>
      <c r="AT30" s="719" t="s">
        <v>320</v>
      </c>
      <c r="AU30" s="230"/>
      <c r="AV30" s="230"/>
      <c r="AW30" s="230"/>
      <c r="AX30" s="722" t="s">
        <v>195</v>
      </c>
      <c r="AY30" s="723"/>
      <c r="AZ30" s="723"/>
      <c r="BA30" s="723"/>
      <c r="BB30" s="723"/>
      <c r="BC30" s="723"/>
      <c r="BD30" s="723"/>
      <c r="BE30" s="723"/>
      <c r="BF30" s="724"/>
      <c r="BG30" s="703">
        <v>99</v>
      </c>
      <c r="BH30" s="704"/>
      <c r="BI30" s="704"/>
      <c r="BJ30" s="704"/>
      <c r="BK30" s="704"/>
      <c r="BL30" s="704"/>
      <c r="BM30" s="705">
        <v>97.3</v>
      </c>
      <c r="BN30" s="704"/>
      <c r="BO30" s="704"/>
      <c r="BP30" s="704"/>
      <c r="BQ30" s="706"/>
      <c r="BR30" s="703">
        <v>99.2</v>
      </c>
      <c r="BS30" s="704"/>
      <c r="BT30" s="704"/>
      <c r="BU30" s="704"/>
      <c r="BV30" s="704"/>
      <c r="BW30" s="704"/>
      <c r="BX30" s="705">
        <v>97.7</v>
      </c>
      <c r="BY30" s="704"/>
      <c r="BZ30" s="704"/>
      <c r="CA30" s="704"/>
      <c r="CB30" s="706"/>
      <c r="CD30" s="709"/>
      <c r="CE30" s="710"/>
      <c r="CF30" s="667" t="s">
        <v>321</v>
      </c>
      <c r="CG30" s="664"/>
      <c r="CH30" s="664"/>
      <c r="CI30" s="664"/>
      <c r="CJ30" s="664"/>
      <c r="CK30" s="664"/>
      <c r="CL30" s="664"/>
      <c r="CM30" s="664"/>
      <c r="CN30" s="664"/>
      <c r="CO30" s="664"/>
      <c r="CP30" s="664"/>
      <c r="CQ30" s="665"/>
      <c r="CR30" s="623">
        <v>3774832</v>
      </c>
      <c r="CS30" s="626"/>
      <c r="CT30" s="626"/>
      <c r="CU30" s="626"/>
      <c r="CV30" s="626"/>
      <c r="CW30" s="626"/>
      <c r="CX30" s="626"/>
      <c r="CY30" s="627"/>
      <c r="CZ30" s="628">
        <v>15.4</v>
      </c>
      <c r="DA30" s="657"/>
      <c r="DB30" s="657"/>
      <c r="DC30" s="658"/>
      <c r="DD30" s="631">
        <v>3733913</v>
      </c>
      <c r="DE30" s="626"/>
      <c r="DF30" s="626"/>
      <c r="DG30" s="626"/>
      <c r="DH30" s="626"/>
      <c r="DI30" s="626"/>
      <c r="DJ30" s="626"/>
      <c r="DK30" s="627"/>
      <c r="DL30" s="631">
        <v>2924071</v>
      </c>
      <c r="DM30" s="626"/>
      <c r="DN30" s="626"/>
      <c r="DO30" s="626"/>
      <c r="DP30" s="626"/>
      <c r="DQ30" s="626"/>
      <c r="DR30" s="626"/>
      <c r="DS30" s="626"/>
      <c r="DT30" s="626"/>
      <c r="DU30" s="626"/>
      <c r="DV30" s="627"/>
      <c r="DW30" s="628">
        <v>21.8</v>
      </c>
      <c r="DX30" s="657"/>
      <c r="DY30" s="657"/>
      <c r="DZ30" s="657"/>
      <c r="EA30" s="657"/>
      <c r="EB30" s="657"/>
      <c r="EC30" s="659"/>
    </row>
    <row r="31" spans="2:133" ht="11.25" customHeight="1" x14ac:dyDescent="0.15">
      <c r="B31" s="620" t="s">
        <v>322</v>
      </c>
      <c r="C31" s="621"/>
      <c r="D31" s="621"/>
      <c r="E31" s="621"/>
      <c r="F31" s="621"/>
      <c r="G31" s="621"/>
      <c r="H31" s="621"/>
      <c r="I31" s="621"/>
      <c r="J31" s="621"/>
      <c r="K31" s="621"/>
      <c r="L31" s="621"/>
      <c r="M31" s="621"/>
      <c r="N31" s="621"/>
      <c r="O31" s="621"/>
      <c r="P31" s="621"/>
      <c r="Q31" s="622"/>
      <c r="R31" s="623">
        <v>638886</v>
      </c>
      <c r="S31" s="626"/>
      <c r="T31" s="626"/>
      <c r="U31" s="626"/>
      <c r="V31" s="626"/>
      <c r="W31" s="626"/>
      <c r="X31" s="626"/>
      <c r="Y31" s="627"/>
      <c r="Z31" s="685">
        <v>2.5</v>
      </c>
      <c r="AA31" s="685"/>
      <c r="AB31" s="685"/>
      <c r="AC31" s="685"/>
      <c r="AD31" s="686" t="s">
        <v>252</v>
      </c>
      <c r="AE31" s="686"/>
      <c r="AF31" s="686"/>
      <c r="AG31" s="686"/>
      <c r="AH31" s="686"/>
      <c r="AI31" s="686"/>
      <c r="AJ31" s="686"/>
      <c r="AK31" s="686"/>
      <c r="AL31" s="628" t="s">
        <v>252</v>
      </c>
      <c r="AM31" s="629"/>
      <c r="AN31" s="629"/>
      <c r="AO31" s="687"/>
      <c r="AP31" s="715"/>
      <c r="AQ31" s="716"/>
      <c r="AR31" s="716"/>
      <c r="AS31" s="716"/>
      <c r="AT31" s="720"/>
      <c r="AU31" s="229" t="s">
        <v>323</v>
      </c>
      <c r="AV31" s="229"/>
      <c r="AW31" s="229"/>
      <c r="AX31" s="620" t="s">
        <v>324</v>
      </c>
      <c r="AY31" s="621"/>
      <c r="AZ31" s="621"/>
      <c r="BA31" s="621"/>
      <c r="BB31" s="621"/>
      <c r="BC31" s="621"/>
      <c r="BD31" s="621"/>
      <c r="BE31" s="621"/>
      <c r="BF31" s="622"/>
      <c r="BG31" s="701">
        <v>99.3</v>
      </c>
      <c r="BH31" s="624"/>
      <c r="BI31" s="624"/>
      <c r="BJ31" s="624"/>
      <c r="BK31" s="624"/>
      <c r="BL31" s="624"/>
      <c r="BM31" s="629">
        <v>98.3</v>
      </c>
      <c r="BN31" s="702"/>
      <c r="BO31" s="702"/>
      <c r="BP31" s="702"/>
      <c r="BQ31" s="663"/>
      <c r="BR31" s="701">
        <v>99.3</v>
      </c>
      <c r="BS31" s="624"/>
      <c r="BT31" s="624"/>
      <c r="BU31" s="624"/>
      <c r="BV31" s="624"/>
      <c r="BW31" s="624"/>
      <c r="BX31" s="629">
        <v>98.5</v>
      </c>
      <c r="BY31" s="702"/>
      <c r="BZ31" s="702"/>
      <c r="CA31" s="702"/>
      <c r="CB31" s="663"/>
      <c r="CD31" s="709"/>
      <c r="CE31" s="710"/>
      <c r="CF31" s="667" t="s">
        <v>325</v>
      </c>
      <c r="CG31" s="664"/>
      <c r="CH31" s="664"/>
      <c r="CI31" s="664"/>
      <c r="CJ31" s="664"/>
      <c r="CK31" s="664"/>
      <c r="CL31" s="664"/>
      <c r="CM31" s="664"/>
      <c r="CN31" s="664"/>
      <c r="CO31" s="664"/>
      <c r="CP31" s="664"/>
      <c r="CQ31" s="665"/>
      <c r="CR31" s="623">
        <v>179469</v>
      </c>
      <c r="CS31" s="624"/>
      <c r="CT31" s="624"/>
      <c r="CU31" s="624"/>
      <c r="CV31" s="624"/>
      <c r="CW31" s="624"/>
      <c r="CX31" s="624"/>
      <c r="CY31" s="625"/>
      <c r="CZ31" s="628">
        <v>0.7</v>
      </c>
      <c r="DA31" s="657"/>
      <c r="DB31" s="657"/>
      <c r="DC31" s="658"/>
      <c r="DD31" s="631">
        <v>171251</v>
      </c>
      <c r="DE31" s="624"/>
      <c r="DF31" s="624"/>
      <c r="DG31" s="624"/>
      <c r="DH31" s="624"/>
      <c r="DI31" s="624"/>
      <c r="DJ31" s="624"/>
      <c r="DK31" s="625"/>
      <c r="DL31" s="631">
        <v>171251</v>
      </c>
      <c r="DM31" s="624"/>
      <c r="DN31" s="624"/>
      <c r="DO31" s="624"/>
      <c r="DP31" s="624"/>
      <c r="DQ31" s="624"/>
      <c r="DR31" s="624"/>
      <c r="DS31" s="624"/>
      <c r="DT31" s="624"/>
      <c r="DU31" s="624"/>
      <c r="DV31" s="625"/>
      <c r="DW31" s="628">
        <v>1.3</v>
      </c>
      <c r="DX31" s="657"/>
      <c r="DY31" s="657"/>
      <c r="DZ31" s="657"/>
      <c r="EA31" s="657"/>
      <c r="EB31" s="657"/>
      <c r="EC31" s="659"/>
    </row>
    <row r="32" spans="2:133" ht="11.25" customHeight="1" x14ac:dyDescent="0.15">
      <c r="B32" s="620" t="s">
        <v>326</v>
      </c>
      <c r="C32" s="621"/>
      <c r="D32" s="621"/>
      <c r="E32" s="621"/>
      <c r="F32" s="621"/>
      <c r="G32" s="621"/>
      <c r="H32" s="621"/>
      <c r="I32" s="621"/>
      <c r="J32" s="621"/>
      <c r="K32" s="621"/>
      <c r="L32" s="621"/>
      <c r="M32" s="621"/>
      <c r="N32" s="621"/>
      <c r="O32" s="621"/>
      <c r="P32" s="621"/>
      <c r="Q32" s="622"/>
      <c r="R32" s="623">
        <v>1289228</v>
      </c>
      <c r="S32" s="626"/>
      <c r="T32" s="626"/>
      <c r="U32" s="626"/>
      <c r="V32" s="626"/>
      <c r="W32" s="626"/>
      <c r="X32" s="626"/>
      <c r="Y32" s="627"/>
      <c r="Z32" s="685">
        <v>5.0999999999999996</v>
      </c>
      <c r="AA32" s="685"/>
      <c r="AB32" s="685"/>
      <c r="AC32" s="685"/>
      <c r="AD32" s="686" t="s">
        <v>252</v>
      </c>
      <c r="AE32" s="686"/>
      <c r="AF32" s="686"/>
      <c r="AG32" s="686"/>
      <c r="AH32" s="686"/>
      <c r="AI32" s="686"/>
      <c r="AJ32" s="686"/>
      <c r="AK32" s="686"/>
      <c r="AL32" s="628" t="s">
        <v>252</v>
      </c>
      <c r="AM32" s="629"/>
      <c r="AN32" s="629"/>
      <c r="AO32" s="687"/>
      <c r="AP32" s="717"/>
      <c r="AQ32" s="718"/>
      <c r="AR32" s="718"/>
      <c r="AS32" s="718"/>
      <c r="AT32" s="721"/>
      <c r="AU32" s="231"/>
      <c r="AV32" s="231"/>
      <c r="AW32" s="231"/>
      <c r="AX32" s="635" t="s">
        <v>327</v>
      </c>
      <c r="AY32" s="636"/>
      <c r="AZ32" s="636"/>
      <c r="BA32" s="636"/>
      <c r="BB32" s="636"/>
      <c r="BC32" s="636"/>
      <c r="BD32" s="636"/>
      <c r="BE32" s="636"/>
      <c r="BF32" s="637"/>
      <c r="BG32" s="700">
        <v>98.7</v>
      </c>
      <c r="BH32" s="639"/>
      <c r="BI32" s="639"/>
      <c r="BJ32" s="639"/>
      <c r="BK32" s="639"/>
      <c r="BL32" s="639"/>
      <c r="BM32" s="683">
        <v>95.8</v>
      </c>
      <c r="BN32" s="639"/>
      <c r="BO32" s="639"/>
      <c r="BP32" s="639"/>
      <c r="BQ32" s="676"/>
      <c r="BR32" s="700">
        <v>98.9</v>
      </c>
      <c r="BS32" s="639"/>
      <c r="BT32" s="639"/>
      <c r="BU32" s="639"/>
      <c r="BV32" s="639"/>
      <c r="BW32" s="639"/>
      <c r="BX32" s="683">
        <v>96.5</v>
      </c>
      <c r="BY32" s="639"/>
      <c r="BZ32" s="639"/>
      <c r="CA32" s="639"/>
      <c r="CB32" s="676"/>
      <c r="CD32" s="711"/>
      <c r="CE32" s="712"/>
      <c r="CF32" s="667" t="s">
        <v>328</v>
      </c>
      <c r="CG32" s="664"/>
      <c r="CH32" s="664"/>
      <c r="CI32" s="664"/>
      <c r="CJ32" s="664"/>
      <c r="CK32" s="664"/>
      <c r="CL32" s="664"/>
      <c r="CM32" s="664"/>
      <c r="CN32" s="664"/>
      <c r="CO32" s="664"/>
      <c r="CP32" s="664"/>
      <c r="CQ32" s="665"/>
      <c r="CR32" s="623">
        <v>186</v>
      </c>
      <c r="CS32" s="626"/>
      <c r="CT32" s="626"/>
      <c r="CU32" s="626"/>
      <c r="CV32" s="626"/>
      <c r="CW32" s="626"/>
      <c r="CX32" s="626"/>
      <c r="CY32" s="627"/>
      <c r="CZ32" s="628">
        <v>0</v>
      </c>
      <c r="DA32" s="657"/>
      <c r="DB32" s="657"/>
      <c r="DC32" s="658"/>
      <c r="DD32" s="631">
        <v>186</v>
      </c>
      <c r="DE32" s="626"/>
      <c r="DF32" s="626"/>
      <c r="DG32" s="626"/>
      <c r="DH32" s="626"/>
      <c r="DI32" s="626"/>
      <c r="DJ32" s="626"/>
      <c r="DK32" s="627"/>
      <c r="DL32" s="631">
        <v>186</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329</v>
      </c>
      <c r="C33" s="621"/>
      <c r="D33" s="621"/>
      <c r="E33" s="621"/>
      <c r="F33" s="621"/>
      <c r="G33" s="621"/>
      <c r="H33" s="621"/>
      <c r="I33" s="621"/>
      <c r="J33" s="621"/>
      <c r="K33" s="621"/>
      <c r="L33" s="621"/>
      <c r="M33" s="621"/>
      <c r="N33" s="621"/>
      <c r="O33" s="621"/>
      <c r="P33" s="621"/>
      <c r="Q33" s="622"/>
      <c r="R33" s="623">
        <v>520220</v>
      </c>
      <c r="S33" s="626"/>
      <c r="T33" s="626"/>
      <c r="U33" s="626"/>
      <c r="V33" s="626"/>
      <c r="W33" s="626"/>
      <c r="X33" s="626"/>
      <c r="Y33" s="627"/>
      <c r="Z33" s="685">
        <v>2.1</v>
      </c>
      <c r="AA33" s="685"/>
      <c r="AB33" s="685"/>
      <c r="AC33" s="685"/>
      <c r="AD33" s="686" t="s">
        <v>252</v>
      </c>
      <c r="AE33" s="686"/>
      <c r="AF33" s="686"/>
      <c r="AG33" s="686"/>
      <c r="AH33" s="686"/>
      <c r="AI33" s="686"/>
      <c r="AJ33" s="686"/>
      <c r="AK33" s="686"/>
      <c r="AL33" s="628" t="s">
        <v>191</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330</v>
      </c>
      <c r="CE33" s="664"/>
      <c r="CF33" s="664"/>
      <c r="CG33" s="664"/>
      <c r="CH33" s="664"/>
      <c r="CI33" s="664"/>
      <c r="CJ33" s="664"/>
      <c r="CK33" s="664"/>
      <c r="CL33" s="664"/>
      <c r="CM33" s="664"/>
      <c r="CN33" s="664"/>
      <c r="CO33" s="664"/>
      <c r="CP33" s="664"/>
      <c r="CQ33" s="665"/>
      <c r="CR33" s="623">
        <v>9573085</v>
      </c>
      <c r="CS33" s="624"/>
      <c r="CT33" s="624"/>
      <c r="CU33" s="624"/>
      <c r="CV33" s="624"/>
      <c r="CW33" s="624"/>
      <c r="CX33" s="624"/>
      <c r="CY33" s="625"/>
      <c r="CZ33" s="628">
        <v>39</v>
      </c>
      <c r="DA33" s="657"/>
      <c r="DB33" s="657"/>
      <c r="DC33" s="658"/>
      <c r="DD33" s="631">
        <v>6268108</v>
      </c>
      <c r="DE33" s="624"/>
      <c r="DF33" s="624"/>
      <c r="DG33" s="624"/>
      <c r="DH33" s="624"/>
      <c r="DI33" s="624"/>
      <c r="DJ33" s="624"/>
      <c r="DK33" s="625"/>
      <c r="DL33" s="631">
        <v>4961094</v>
      </c>
      <c r="DM33" s="624"/>
      <c r="DN33" s="624"/>
      <c r="DO33" s="624"/>
      <c r="DP33" s="624"/>
      <c r="DQ33" s="624"/>
      <c r="DR33" s="624"/>
      <c r="DS33" s="624"/>
      <c r="DT33" s="624"/>
      <c r="DU33" s="624"/>
      <c r="DV33" s="625"/>
      <c r="DW33" s="628">
        <v>37</v>
      </c>
      <c r="DX33" s="657"/>
      <c r="DY33" s="657"/>
      <c r="DZ33" s="657"/>
      <c r="EA33" s="657"/>
      <c r="EB33" s="657"/>
      <c r="EC33" s="659"/>
    </row>
    <row r="34" spans="2:133" ht="11.25" customHeight="1" x14ac:dyDescent="0.15">
      <c r="B34" s="620" t="s">
        <v>331</v>
      </c>
      <c r="C34" s="621"/>
      <c r="D34" s="621"/>
      <c r="E34" s="621"/>
      <c r="F34" s="621"/>
      <c r="G34" s="621"/>
      <c r="H34" s="621"/>
      <c r="I34" s="621"/>
      <c r="J34" s="621"/>
      <c r="K34" s="621"/>
      <c r="L34" s="621"/>
      <c r="M34" s="621"/>
      <c r="N34" s="621"/>
      <c r="O34" s="621"/>
      <c r="P34" s="621"/>
      <c r="Q34" s="622"/>
      <c r="R34" s="623">
        <v>423036</v>
      </c>
      <c r="S34" s="626"/>
      <c r="T34" s="626"/>
      <c r="U34" s="626"/>
      <c r="V34" s="626"/>
      <c r="W34" s="626"/>
      <c r="X34" s="626"/>
      <c r="Y34" s="627"/>
      <c r="Z34" s="685">
        <v>1.7</v>
      </c>
      <c r="AA34" s="685"/>
      <c r="AB34" s="685"/>
      <c r="AC34" s="685"/>
      <c r="AD34" s="686">
        <v>9644</v>
      </c>
      <c r="AE34" s="686"/>
      <c r="AF34" s="686"/>
      <c r="AG34" s="686"/>
      <c r="AH34" s="686"/>
      <c r="AI34" s="686"/>
      <c r="AJ34" s="686"/>
      <c r="AK34" s="686"/>
      <c r="AL34" s="628">
        <v>0.1</v>
      </c>
      <c r="AM34" s="629"/>
      <c r="AN34" s="629"/>
      <c r="AO34" s="687"/>
      <c r="AP34" s="234"/>
      <c r="AQ34" s="697" t="s">
        <v>332</v>
      </c>
      <c r="AR34" s="698"/>
      <c r="AS34" s="698"/>
      <c r="AT34" s="698"/>
      <c r="AU34" s="698"/>
      <c r="AV34" s="698"/>
      <c r="AW34" s="698"/>
      <c r="AX34" s="698"/>
      <c r="AY34" s="698"/>
      <c r="AZ34" s="698"/>
      <c r="BA34" s="698"/>
      <c r="BB34" s="698"/>
      <c r="BC34" s="698"/>
      <c r="BD34" s="698"/>
      <c r="BE34" s="698"/>
      <c r="BF34" s="699"/>
      <c r="BG34" s="697" t="s">
        <v>333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334</v>
      </c>
      <c r="CE34" s="664"/>
      <c r="CF34" s="664"/>
      <c r="CG34" s="664"/>
      <c r="CH34" s="664"/>
      <c r="CI34" s="664"/>
      <c r="CJ34" s="664"/>
      <c r="CK34" s="664"/>
      <c r="CL34" s="664"/>
      <c r="CM34" s="664"/>
      <c r="CN34" s="664"/>
      <c r="CO34" s="664"/>
      <c r="CP34" s="664"/>
      <c r="CQ34" s="665"/>
      <c r="CR34" s="623">
        <v>3314756</v>
      </c>
      <c r="CS34" s="626"/>
      <c r="CT34" s="626"/>
      <c r="CU34" s="626"/>
      <c r="CV34" s="626"/>
      <c r="CW34" s="626"/>
      <c r="CX34" s="626"/>
      <c r="CY34" s="627"/>
      <c r="CZ34" s="628">
        <v>13.5</v>
      </c>
      <c r="DA34" s="657"/>
      <c r="DB34" s="657"/>
      <c r="DC34" s="658"/>
      <c r="DD34" s="631">
        <v>2010317</v>
      </c>
      <c r="DE34" s="626"/>
      <c r="DF34" s="626"/>
      <c r="DG34" s="626"/>
      <c r="DH34" s="626"/>
      <c r="DI34" s="626"/>
      <c r="DJ34" s="626"/>
      <c r="DK34" s="627"/>
      <c r="DL34" s="631">
        <v>1715665</v>
      </c>
      <c r="DM34" s="626"/>
      <c r="DN34" s="626"/>
      <c r="DO34" s="626"/>
      <c r="DP34" s="626"/>
      <c r="DQ34" s="626"/>
      <c r="DR34" s="626"/>
      <c r="DS34" s="626"/>
      <c r="DT34" s="626"/>
      <c r="DU34" s="626"/>
      <c r="DV34" s="627"/>
      <c r="DW34" s="628">
        <v>12.8</v>
      </c>
      <c r="DX34" s="657"/>
      <c r="DY34" s="657"/>
      <c r="DZ34" s="657"/>
      <c r="EA34" s="657"/>
      <c r="EB34" s="657"/>
      <c r="EC34" s="659"/>
    </row>
    <row r="35" spans="2:133" ht="11.25" customHeight="1" x14ac:dyDescent="0.15">
      <c r="B35" s="620" t="s">
        <v>335</v>
      </c>
      <c r="C35" s="621"/>
      <c r="D35" s="621"/>
      <c r="E35" s="621"/>
      <c r="F35" s="621"/>
      <c r="G35" s="621"/>
      <c r="H35" s="621"/>
      <c r="I35" s="621"/>
      <c r="J35" s="621"/>
      <c r="K35" s="621"/>
      <c r="L35" s="621"/>
      <c r="M35" s="621"/>
      <c r="N35" s="621"/>
      <c r="O35" s="621"/>
      <c r="P35" s="621"/>
      <c r="Q35" s="622"/>
      <c r="R35" s="623">
        <v>2492300</v>
      </c>
      <c r="S35" s="626"/>
      <c r="T35" s="626"/>
      <c r="U35" s="626"/>
      <c r="V35" s="626"/>
      <c r="W35" s="626"/>
      <c r="X35" s="626"/>
      <c r="Y35" s="627"/>
      <c r="Z35" s="685">
        <v>9.9</v>
      </c>
      <c r="AA35" s="685"/>
      <c r="AB35" s="685"/>
      <c r="AC35" s="685"/>
      <c r="AD35" s="686" t="s">
        <v>252</v>
      </c>
      <c r="AE35" s="686"/>
      <c r="AF35" s="686"/>
      <c r="AG35" s="686"/>
      <c r="AH35" s="686"/>
      <c r="AI35" s="686"/>
      <c r="AJ35" s="686"/>
      <c r="AK35" s="686"/>
      <c r="AL35" s="628" t="s">
        <v>191</v>
      </c>
      <c r="AM35" s="629"/>
      <c r="AN35" s="629"/>
      <c r="AO35" s="687"/>
      <c r="AP35" s="234"/>
      <c r="AQ35" s="691" t="s">
        <v>336</v>
      </c>
      <c r="AR35" s="692"/>
      <c r="AS35" s="692"/>
      <c r="AT35" s="692"/>
      <c r="AU35" s="692"/>
      <c r="AV35" s="692"/>
      <c r="AW35" s="692"/>
      <c r="AX35" s="692"/>
      <c r="AY35" s="693"/>
      <c r="AZ35" s="688">
        <v>2757818</v>
      </c>
      <c r="BA35" s="689"/>
      <c r="BB35" s="689"/>
      <c r="BC35" s="689"/>
      <c r="BD35" s="689"/>
      <c r="BE35" s="689"/>
      <c r="BF35" s="690"/>
      <c r="BG35" s="694" t="s">
        <v>337</v>
      </c>
      <c r="BH35" s="695"/>
      <c r="BI35" s="695"/>
      <c r="BJ35" s="695"/>
      <c r="BK35" s="695"/>
      <c r="BL35" s="695"/>
      <c r="BM35" s="695"/>
      <c r="BN35" s="695"/>
      <c r="BO35" s="695"/>
      <c r="BP35" s="695"/>
      <c r="BQ35" s="695"/>
      <c r="BR35" s="695"/>
      <c r="BS35" s="695"/>
      <c r="BT35" s="695"/>
      <c r="BU35" s="696"/>
      <c r="BV35" s="688">
        <v>5686</v>
      </c>
      <c r="BW35" s="689"/>
      <c r="BX35" s="689"/>
      <c r="BY35" s="689"/>
      <c r="BZ35" s="689"/>
      <c r="CA35" s="689"/>
      <c r="CB35" s="690"/>
      <c r="CD35" s="667" t="s">
        <v>338</v>
      </c>
      <c r="CE35" s="664"/>
      <c r="CF35" s="664"/>
      <c r="CG35" s="664"/>
      <c r="CH35" s="664"/>
      <c r="CI35" s="664"/>
      <c r="CJ35" s="664"/>
      <c r="CK35" s="664"/>
      <c r="CL35" s="664"/>
      <c r="CM35" s="664"/>
      <c r="CN35" s="664"/>
      <c r="CO35" s="664"/>
      <c r="CP35" s="664"/>
      <c r="CQ35" s="665"/>
      <c r="CR35" s="623">
        <v>282064</v>
      </c>
      <c r="CS35" s="624"/>
      <c r="CT35" s="624"/>
      <c r="CU35" s="624"/>
      <c r="CV35" s="624"/>
      <c r="CW35" s="624"/>
      <c r="CX35" s="624"/>
      <c r="CY35" s="625"/>
      <c r="CZ35" s="628">
        <v>1.2</v>
      </c>
      <c r="DA35" s="657"/>
      <c r="DB35" s="657"/>
      <c r="DC35" s="658"/>
      <c r="DD35" s="631">
        <v>206454</v>
      </c>
      <c r="DE35" s="624"/>
      <c r="DF35" s="624"/>
      <c r="DG35" s="624"/>
      <c r="DH35" s="624"/>
      <c r="DI35" s="624"/>
      <c r="DJ35" s="624"/>
      <c r="DK35" s="625"/>
      <c r="DL35" s="631">
        <v>155790</v>
      </c>
      <c r="DM35" s="624"/>
      <c r="DN35" s="624"/>
      <c r="DO35" s="624"/>
      <c r="DP35" s="624"/>
      <c r="DQ35" s="624"/>
      <c r="DR35" s="624"/>
      <c r="DS35" s="624"/>
      <c r="DT35" s="624"/>
      <c r="DU35" s="624"/>
      <c r="DV35" s="625"/>
      <c r="DW35" s="628">
        <v>1.2</v>
      </c>
      <c r="DX35" s="657"/>
      <c r="DY35" s="657"/>
      <c r="DZ35" s="657"/>
      <c r="EA35" s="657"/>
      <c r="EB35" s="657"/>
      <c r="EC35" s="659"/>
    </row>
    <row r="36" spans="2:133" ht="11.25" customHeight="1" x14ac:dyDescent="0.15">
      <c r="B36" s="620" t="s">
        <v>339</v>
      </c>
      <c r="C36" s="621"/>
      <c r="D36" s="621"/>
      <c r="E36" s="621"/>
      <c r="F36" s="621"/>
      <c r="G36" s="621"/>
      <c r="H36" s="621"/>
      <c r="I36" s="621"/>
      <c r="J36" s="621"/>
      <c r="K36" s="621"/>
      <c r="L36" s="621"/>
      <c r="M36" s="621"/>
      <c r="N36" s="621"/>
      <c r="O36" s="621"/>
      <c r="P36" s="621"/>
      <c r="Q36" s="622"/>
      <c r="R36" s="623" t="s">
        <v>252</v>
      </c>
      <c r="S36" s="626"/>
      <c r="T36" s="626"/>
      <c r="U36" s="626"/>
      <c r="V36" s="626"/>
      <c r="W36" s="626"/>
      <c r="X36" s="626"/>
      <c r="Y36" s="627"/>
      <c r="Z36" s="685" t="s">
        <v>252</v>
      </c>
      <c r="AA36" s="685"/>
      <c r="AB36" s="685"/>
      <c r="AC36" s="685"/>
      <c r="AD36" s="686" t="s">
        <v>243</v>
      </c>
      <c r="AE36" s="686"/>
      <c r="AF36" s="686"/>
      <c r="AG36" s="686"/>
      <c r="AH36" s="686"/>
      <c r="AI36" s="686"/>
      <c r="AJ36" s="686"/>
      <c r="AK36" s="686"/>
      <c r="AL36" s="628" t="s">
        <v>252</v>
      </c>
      <c r="AM36" s="629"/>
      <c r="AN36" s="629"/>
      <c r="AO36" s="687"/>
      <c r="AQ36" s="660" t="s">
        <v>340</v>
      </c>
      <c r="AR36" s="661"/>
      <c r="AS36" s="661"/>
      <c r="AT36" s="661"/>
      <c r="AU36" s="661"/>
      <c r="AV36" s="661"/>
      <c r="AW36" s="661"/>
      <c r="AX36" s="661"/>
      <c r="AY36" s="662"/>
      <c r="AZ36" s="623">
        <v>542724</v>
      </c>
      <c r="BA36" s="626"/>
      <c r="BB36" s="626"/>
      <c r="BC36" s="626"/>
      <c r="BD36" s="624"/>
      <c r="BE36" s="624"/>
      <c r="BF36" s="663"/>
      <c r="BG36" s="667" t="s">
        <v>341</v>
      </c>
      <c r="BH36" s="664"/>
      <c r="BI36" s="664"/>
      <c r="BJ36" s="664"/>
      <c r="BK36" s="664"/>
      <c r="BL36" s="664"/>
      <c r="BM36" s="664"/>
      <c r="BN36" s="664"/>
      <c r="BO36" s="664"/>
      <c r="BP36" s="664"/>
      <c r="BQ36" s="664"/>
      <c r="BR36" s="664"/>
      <c r="BS36" s="664"/>
      <c r="BT36" s="664"/>
      <c r="BU36" s="665"/>
      <c r="BV36" s="623">
        <v>-58804</v>
      </c>
      <c r="BW36" s="626"/>
      <c r="BX36" s="626"/>
      <c r="BY36" s="626"/>
      <c r="BZ36" s="626"/>
      <c r="CA36" s="626"/>
      <c r="CB36" s="666"/>
      <c r="CD36" s="667" t="s">
        <v>342</v>
      </c>
      <c r="CE36" s="664"/>
      <c r="CF36" s="664"/>
      <c r="CG36" s="664"/>
      <c r="CH36" s="664"/>
      <c r="CI36" s="664"/>
      <c r="CJ36" s="664"/>
      <c r="CK36" s="664"/>
      <c r="CL36" s="664"/>
      <c r="CM36" s="664"/>
      <c r="CN36" s="664"/>
      <c r="CO36" s="664"/>
      <c r="CP36" s="664"/>
      <c r="CQ36" s="665"/>
      <c r="CR36" s="623">
        <v>3141721</v>
      </c>
      <c r="CS36" s="626"/>
      <c r="CT36" s="626"/>
      <c r="CU36" s="626"/>
      <c r="CV36" s="626"/>
      <c r="CW36" s="626"/>
      <c r="CX36" s="626"/>
      <c r="CY36" s="627"/>
      <c r="CZ36" s="628">
        <v>12.8</v>
      </c>
      <c r="DA36" s="657"/>
      <c r="DB36" s="657"/>
      <c r="DC36" s="658"/>
      <c r="DD36" s="631">
        <v>2372112</v>
      </c>
      <c r="DE36" s="626"/>
      <c r="DF36" s="626"/>
      <c r="DG36" s="626"/>
      <c r="DH36" s="626"/>
      <c r="DI36" s="626"/>
      <c r="DJ36" s="626"/>
      <c r="DK36" s="627"/>
      <c r="DL36" s="631">
        <v>1740366</v>
      </c>
      <c r="DM36" s="626"/>
      <c r="DN36" s="626"/>
      <c r="DO36" s="626"/>
      <c r="DP36" s="626"/>
      <c r="DQ36" s="626"/>
      <c r="DR36" s="626"/>
      <c r="DS36" s="626"/>
      <c r="DT36" s="626"/>
      <c r="DU36" s="626"/>
      <c r="DV36" s="627"/>
      <c r="DW36" s="628">
        <v>13</v>
      </c>
      <c r="DX36" s="657"/>
      <c r="DY36" s="657"/>
      <c r="DZ36" s="657"/>
      <c r="EA36" s="657"/>
      <c r="EB36" s="657"/>
      <c r="EC36" s="659"/>
    </row>
    <row r="37" spans="2:133" ht="11.25" customHeight="1" x14ac:dyDescent="0.15">
      <c r="B37" s="620" t="s">
        <v>343</v>
      </c>
      <c r="C37" s="621"/>
      <c r="D37" s="621"/>
      <c r="E37" s="621"/>
      <c r="F37" s="621"/>
      <c r="G37" s="621"/>
      <c r="H37" s="621"/>
      <c r="I37" s="621"/>
      <c r="J37" s="621"/>
      <c r="K37" s="621"/>
      <c r="L37" s="621"/>
      <c r="M37" s="621"/>
      <c r="N37" s="621"/>
      <c r="O37" s="621"/>
      <c r="P37" s="621"/>
      <c r="Q37" s="622"/>
      <c r="R37" s="623">
        <v>529200</v>
      </c>
      <c r="S37" s="626"/>
      <c r="T37" s="626"/>
      <c r="U37" s="626"/>
      <c r="V37" s="626"/>
      <c r="W37" s="626"/>
      <c r="X37" s="626"/>
      <c r="Y37" s="627"/>
      <c r="Z37" s="685">
        <v>2.1</v>
      </c>
      <c r="AA37" s="685"/>
      <c r="AB37" s="685"/>
      <c r="AC37" s="685"/>
      <c r="AD37" s="686" t="s">
        <v>243</v>
      </c>
      <c r="AE37" s="686"/>
      <c r="AF37" s="686"/>
      <c r="AG37" s="686"/>
      <c r="AH37" s="686"/>
      <c r="AI37" s="686"/>
      <c r="AJ37" s="686"/>
      <c r="AK37" s="686"/>
      <c r="AL37" s="628" t="s">
        <v>252</v>
      </c>
      <c r="AM37" s="629"/>
      <c r="AN37" s="629"/>
      <c r="AO37" s="687"/>
      <c r="AQ37" s="660" t="s">
        <v>344</v>
      </c>
      <c r="AR37" s="661"/>
      <c r="AS37" s="661"/>
      <c r="AT37" s="661"/>
      <c r="AU37" s="661"/>
      <c r="AV37" s="661"/>
      <c r="AW37" s="661"/>
      <c r="AX37" s="661"/>
      <c r="AY37" s="662"/>
      <c r="AZ37" s="623">
        <v>224041</v>
      </c>
      <c r="BA37" s="626"/>
      <c r="BB37" s="626"/>
      <c r="BC37" s="626"/>
      <c r="BD37" s="624"/>
      <c r="BE37" s="624"/>
      <c r="BF37" s="663"/>
      <c r="BG37" s="667" t="s">
        <v>345</v>
      </c>
      <c r="BH37" s="664"/>
      <c r="BI37" s="664"/>
      <c r="BJ37" s="664"/>
      <c r="BK37" s="664"/>
      <c r="BL37" s="664"/>
      <c r="BM37" s="664"/>
      <c r="BN37" s="664"/>
      <c r="BO37" s="664"/>
      <c r="BP37" s="664"/>
      <c r="BQ37" s="664"/>
      <c r="BR37" s="664"/>
      <c r="BS37" s="664"/>
      <c r="BT37" s="664"/>
      <c r="BU37" s="665"/>
      <c r="BV37" s="623">
        <v>5464</v>
      </c>
      <c r="BW37" s="626"/>
      <c r="BX37" s="626"/>
      <c r="BY37" s="626"/>
      <c r="BZ37" s="626"/>
      <c r="CA37" s="626"/>
      <c r="CB37" s="666"/>
      <c r="CD37" s="667" t="s">
        <v>346</v>
      </c>
      <c r="CE37" s="664"/>
      <c r="CF37" s="664"/>
      <c r="CG37" s="664"/>
      <c r="CH37" s="664"/>
      <c r="CI37" s="664"/>
      <c r="CJ37" s="664"/>
      <c r="CK37" s="664"/>
      <c r="CL37" s="664"/>
      <c r="CM37" s="664"/>
      <c r="CN37" s="664"/>
      <c r="CO37" s="664"/>
      <c r="CP37" s="664"/>
      <c r="CQ37" s="665"/>
      <c r="CR37" s="623">
        <v>1042517</v>
      </c>
      <c r="CS37" s="624"/>
      <c r="CT37" s="624"/>
      <c r="CU37" s="624"/>
      <c r="CV37" s="624"/>
      <c r="CW37" s="624"/>
      <c r="CX37" s="624"/>
      <c r="CY37" s="625"/>
      <c r="CZ37" s="628">
        <v>4.3</v>
      </c>
      <c r="DA37" s="657"/>
      <c r="DB37" s="657"/>
      <c r="DC37" s="658"/>
      <c r="DD37" s="631">
        <v>1042517</v>
      </c>
      <c r="DE37" s="624"/>
      <c r="DF37" s="624"/>
      <c r="DG37" s="624"/>
      <c r="DH37" s="624"/>
      <c r="DI37" s="624"/>
      <c r="DJ37" s="624"/>
      <c r="DK37" s="625"/>
      <c r="DL37" s="631">
        <v>969931</v>
      </c>
      <c r="DM37" s="624"/>
      <c r="DN37" s="624"/>
      <c r="DO37" s="624"/>
      <c r="DP37" s="624"/>
      <c r="DQ37" s="624"/>
      <c r="DR37" s="624"/>
      <c r="DS37" s="624"/>
      <c r="DT37" s="624"/>
      <c r="DU37" s="624"/>
      <c r="DV37" s="625"/>
      <c r="DW37" s="628">
        <v>7.2</v>
      </c>
      <c r="DX37" s="657"/>
      <c r="DY37" s="657"/>
      <c r="DZ37" s="657"/>
      <c r="EA37" s="657"/>
      <c r="EB37" s="657"/>
      <c r="EC37" s="659"/>
    </row>
    <row r="38" spans="2:133" ht="11.25" customHeight="1" x14ac:dyDescent="0.15">
      <c r="B38" s="635" t="s">
        <v>347</v>
      </c>
      <c r="C38" s="636"/>
      <c r="D38" s="636"/>
      <c r="E38" s="636"/>
      <c r="F38" s="636"/>
      <c r="G38" s="636"/>
      <c r="H38" s="636"/>
      <c r="I38" s="636"/>
      <c r="J38" s="636"/>
      <c r="K38" s="636"/>
      <c r="L38" s="636"/>
      <c r="M38" s="636"/>
      <c r="N38" s="636"/>
      <c r="O38" s="636"/>
      <c r="P38" s="636"/>
      <c r="Q38" s="637"/>
      <c r="R38" s="638">
        <v>25197743</v>
      </c>
      <c r="S38" s="675"/>
      <c r="T38" s="675"/>
      <c r="U38" s="675"/>
      <c r="V38" s="675"/>
      <c r="W38" s="675"/>
      <c r="X38" s="675"/>
      <c r="Y38" s="680"/>
      <c r="Z38" s="681">
        <v>100</v>
      </c>
      <c r="AA38" s="681"/>
      <c r="AB38" s="681"/>
      <c r="AC38" s="681"/>
      <c r="AD38" s="682">
        <v>12896645</v>
      </c>
      <c r="AE38" s="682"/>
      <c r="AF38" s="682"/>
      <c r="AG38" s="682"/>
      <c r="AH38" s="682"/>
      <c r="AI38" s="682"/>
      <c r="AJ38" s="682"/>
      <c r="AK38" s="682"/>
      <c r="AL38" s="641">
        <v>100</v>
      </c>
      <c r="AM38" s="683"/>
      <c r="AN38" s="683"/>
      <c r="AO38" s="684"/>
      <c r="AQ38" s="660" t="s">
        <v>348</v>
      </c>
      <c r="AR38" s="661"/>
      <c r="AS38" s="661"/>
      <c r="AT38" s="661"/>
      <c r="AU38" s="661"/>
      <c r="AV38" s="661"/>
      <c r="AW38" s="661"/>
      <c r="AX38" s="661"/>
      <c r="AY38" s="662"/>
      <c r="AZ38" s="623">
        <v>171490</v>
      </c>
      <c r="BA38" s="626"/>
      <c r="BB38" s="626"/>
      <c r="BC38" s="626"/>
      <c r="BD38" s="624"/>
      <c r="BE38" s="624"/>
      <c r="BF38" s="663"/>
      <c r="BG38" s="667" t="s">
        <v>349</v>
      </c>
      <c r="BH38" s="664"/>
      <c r="BI38" s="664"/>
      <c r="BJ38" s="664"/>
      <c r="BK38" s="664"/>
      <c r="BL38" s="664"/>
      <c r="BM38" s="664"/>
      <c r="BN38" s="664"/>
      <c r="BO38" s="664"/>
      <c r="BP38" s="664"/>
      <c r="BQ38" s="664"/>
      <c r="BR38" s="664"/>
      <c r="BS38" s="664"/>
      <c r="BT38" s="664"/>
      <c r="BU38" s="665"/>
      <c r="BV38" s="623">
        <v>9132</v>
      </c>
      <c r="BW38" s="626"/>
      <c r="BX38" s="626"/>
      <c r="BY38" s="626"/>
      <c r="BZ38" s="626"/>
      <c r="CA38" s="626"/>
      <c r="CB38" s="666"/>
      <c r="CD38" s="667" t="s">
        <v>350</v>
      </c>
      <c r="CE38" s="664"/>
      <c r="CF38" s="664"/>
      <c r="CG38" s="664"/>
      <c r="CH38" s="664"/>
      <c r="CI38" s="664"/>
      <c r="CJ38" s="664"/>
      <c r="CK38" s="664"/>
      <c r="CL38" s="664"/>
      <c r="CM38" s="664"/>
      <c r="CN38" s="664"/>
      <c r="CO38" s="664"/>
      <c r="CP38" s="664"/>
      <c r="CQ38" s="665"/>
      <c r="CR38" s="623">
        <v>1819563</v>
      </c>
      <c r="CS38" s="626"/>
      <c r="CT38" s="626"/>
      <c r="CU38" s="626"/>
      <c r="CV38" s="626"/>
      <c r="CW38" s="626"/>
      <c r="CX38" s="626"/>
      <c r="CY38" s="627"/>
      <c r="CZ38" s="628">
        <v>7.4</v>
      </c>
      <c r="DA38" s="657"/>
      <c r="DB38" s="657"/>
      <c r="DC38" s="658"/>
      <c r="DD38" s="631">
        <v>1518795</v>
      </c>
      <c r="DE38" s="626"/>
      <c r="DF38" s="626"/>
      <c r="DG38" s="626"/>
      <c r="DH38" s="626"/>
      <c r="DI38" s="626"/>
      <c r="DJ38" s="626"/>
      <c r="DK38" s="627"/>
      <c r="DL38" s="631">
        <v>1349273</v>
      </c>
      <c r="DM38" s="626"/>
      <c r="DN38" s="626"/>
      <c r="DO38" s="626"/>
      <c r="DP38" s="626"/>
      <c r="DQ38" s="626"/>
      <c r="DR38" s="626"/>
      <c r="DS38" s="626"/>
      <c r="DT38" s="626"/>
      <c r="DU38" s="626"/>
      <c r="DV38" s="627"/>
      <c r="DW38" s="628">
        <v>10</v>
      </c>
      <c r="DX38" s="657"/>
      <c r="DY38" s="657"/>
      <c r="DZ38" s="657"/>
      <c r="EA38" s="657"/>
      <c r="EB38" s="657"/>
      <c r="EC38" s="659"/>
    </row>
    <row r="39" spans="2:133" ht="11.25" customHeight="1" x14ac:dyDescent="0.15">
      <c r="AQ39" s="660" t="s">
        <v>351</v>
      </c>
      <c r="AR39" s="661"/>
      <c r="AS39" s="661"/>
      <c r="AT39" s="661"/>
      <c r="AU39" s="661"/>
      <c r="AV39" s="661"/>
      <c r="AW39" s="661"/>
      <c r="AX39" s="661"/>
      <c r="AY39" s="662"/>
      <c r="AZ39" s="623">
        <v>11851</v>
      </c>
      <c r="BA39" s="626"/>
      <c r="BB39" s="626"/>
      <c r="BC39" s="626"/>
      <c r="BD39" s="624"/>
      <c r="BE39" s="624"/>
      <c r="BF39" s="663"/>
      <c r="BG39" s="668" t="s">
        <v>352</v>
      </c>
      <c r="BH39" s="669"/>
      <c r="BI39" s="669"/>
      <c r="BJ39" s="669"/>
      <c r="BK39" s="669"/>
      <c r="BL39" s="235"/>
      <c r="BM39" s="664" t="s">
        <v>353</v>
      </c>
      <c r="BN39" s="664"/>
      <c r="BO39" s="664"/>
      <c r="BP39" s="664"/>
      <c r="BQ39" s="664"/>
      <c r="BR39" s="664"/>
      <c r="BS39" s="664"/>
      <c r="BT39" s="664"/>
      <c r="BU39" s="665"/>
      <c r="BV39" s="623">
        <v>90</v>
      </c>
      <c r="BW39" s="626"/>
      <c r="BX39" s="626"/>
      <c r="BY39" s="626"/>
      <c r="BZ39" s="626"/>
      <c r="CA39" s="626"/>
      <c r="CB39" s="666"/>
      <c r="CD39" s="667" t="s">
        <v>354</v>
      </c>
      <c r="CE39" s="664"/>
      <c r="CF39" s="664"/>
      <c r="CG39" s="664"/>
      <c r="CH39" s="664"/>
      <c r="CI39" s="664"/>
      <c r="CJ39" s="664"/>
      <c r="CK39" s="664"/>
      <c r="CL39" s="664"/>
      <c r="CM39" s="664"/>
      <c r="CN39" s="664"/>
      <c r="CO39" s="664"/>
      <c r="CP39" s="664"/>
      <c r="CQ39" s="665"/>
      <c r="CR39" s="623">
        <v>790331</v>
      </c>
      <c r="CS39" s="624"/>
      <c r="CT39" s="624"/>
      <c r="CU39" s="624"/>
      <c r="CV39" s="624"/>
      <c r="CW39" s="624"/>
      <c r="CX39" s="624"/>
      <c r="CY39" s="625"/>
      <c r="CZ39" s="628">
        <v>3.2</v>
      </c>
      <c r="DA39" s="657"/>
      <c r="DB39" s="657"/>
      <c r="DC39" s="658"/>
      <c r="DD39" s="631">
        <v>158280</v>
      </c>
      <c r="DE39" s="624"/>
      <c r="DF39" s="624"/>
      <c r="DG39" s="624"/>
      <c r="DH39" s="624"/>
      <c r="DI39" s="624"/>
      <c r="DJ39" s="624"/>
      <c r="DK39" s="625"/>
      <c r="DL39" s="631" t="s">
        <v>252</v>
      </c>
      <c r="DM39" s="624"/>
      <c r="DN39" s="624"/>
      <c r="DO39" s="624"/>
      <c r="DP39" s="624"/>
      <c r="DQ39" s="624"/>
      <c r="DR39" s="624"/>
      <c r="DS39" s="624"/>
      <c r="DT39" s="624"/>
      <c r="DU39" s="624"/>
      <c r="DV39" s="625"/>
      <c r="DW39" s="628" t="s">
        <v>243</v>
      </c>
      <c r="DX39" s="657"/>
      <c r="DY39" s="657"/>
      <c r="DZ39" s="657"/>
      <c r="EA39" s="657"/>
      <c r="EB39" s="657"/>
      <c r="EC39" s="659"/>
    </row>
    <row r="40" spans="2:133" ht="11.25" customHeight="1" x14ac:dyDescent="0.15">
      <c r="AQ40" s="660" t="s">
        <v>355</v>
      </c>
      <c r="AR40" s="661"/>
      <c r="AS40" s="661"/>
      <c r="AT40" s="661"/>
      <c r="AU40" s="661"/>
      <c r="AV40" s="661"/>
      <c r="AW40" s="661"/>
      <c r="AX40" s="661"/>
      <c r="AY40" s="662"/>
      <c r="AZ40" s="623">
        <v>488568</v>
      </c>
      <c r="BA40" s="626"/>
      <c r="BB40" s="626"/>
      <c r="BC40" s="626"/>
      <c r="BD40" s="624"/>
      <c r="BE40" s="624"/>
      <c r="BF40" s="663"/>
      <c r="BG40" s="668"/>
      <c r="BH40" s="669"/>
      <c r="BI40" s="669"/>
      <c r="BJ40" s="669"/>
      <c r="BK40" s="669"/>
      <c r="BL40" s="235"/>
      <c r="BM40" s="664" t="s">
        <v>356</v>
      </c>
      <c r="BN40" s="664"/>
      <c r="BO40" s="664"/>
      <c r="BP40" s="664"/>
      <c r="BQ40" s="664"/>
      <c r="BR40" s="664"/>
      <c r="BS40" s="664"/>
      <c r="BT40" s="664"/>
      <c r="BU40" s="665"/>
      <c r="BV40" s="623" t="s">
        <v>191</v>
      </c>
      <c r="BW40" s="626"/>
      <c r="BX40" s="626"/>
      <c r="BY40" s="626"/>
      <c r="BZ40" s="626"/>
      <c r="CA40" s="626"/>
      <c r="CB40" s="666"/>
      <c r="CD40" s="667" t="s">
        <v>357</v>
      </c>
      <c r="CE40" s="664"/>
      <c r="CF40" s="664"/>
      <c r="CG40" s="664"/>
      <c r="CH40" s="664"/>
      <c r="CI40" s="664"/>
      <c r="CJ40" s="664"/>
      <c r="CK40" s="664"/>
      <c r="CL40" s="664"/>
      <c r="CM40" s="664"/>
      <c r="CN40" s="664"/>
      <c r="CO40" s="664"/>
      <c r="CP40" s="664"/>
      <c r="CQ40" s="665"/>
      <c r="CR40" s="623">
        <v>224650</v>
      </c>
      <c r="CS40" s="626"/>
      <c r="CT40" s="626"/>
      <c r="CU40" s="626"/>
      <c r="CV40" s="626"/>
      <c r="CW40" s="626"/>
      <c r="CX40" s="626"/>
      <c r="CY40" s="627"/>
      <c r="CZ40" s="628">
        <v>0.9</v>
      </c>
      <c r="DA40" s="657"/>
      <c r="DB40" s="657"/>
      <c r="DC40" s="658"/>
      <c r="DD40" s="631">
        <v>2150</v>
      </c>
      <c r="DE40" s="626"/>
      <c r="DF40" s="626"/>
      <c r="DG40" s="626"/>
      <c r="DH40" s="626"/>
      <c r="DI40" s="626"/>
      <c r="DJ40" s="626"/>
      <c r="DK40" s="627"/>
      <c r="DL40" s="631" t="s">
        <v>252</v>
      </c>
      <c r="DM40" s="626"/>
      <c r="DN40" s="626"/>
      <c r="DO40" s="626"/>
      <c r="DP40" s="626"/>
      <c r="DQ40" s="626"/>
      <c r="DR40" s="626"/>
      <c r="DS40" s="626"/>
      <c r="DT40" s="626"/>
      <c r="DU40" s="626"/>
      <c r="DV40" s="627"/>
      <c r="DW40" s="628" t="s">
        <v>252</v>
      </c>
      <c r="DX40" s="657"/>
      <c r="DY40" s="657"/>
      <c r="DZ40" s="657"/>
      <c r="EA40" s="657"/>
      <c r="EB40" s="657"/>
      <c r="EC40" s="659"/>
    </row>
    <row r="41" spans="2:133" ht="11.25" customHeight="1" x14ac:dyDescent="0.15">
      <c r="AQ41" s="672" t="s">
        <v>358</v>
      </c>
      <c r="AR41" s="673"/>
      <c r="AS41" s="673"/>
      <c r="AT41" s="673"/>
      <c r="AU41" s="673"/>
      <c r="AV41" s="673"/>
      <c r="AW41" s="673"/>
      <c r="AX41" s="673"/>
      <c r="AY41" s="674"/>
      <c r="AZ41" s="638">
        <v>1319144</v>
      </c>
      <c r="BA41" s="675"/>
      <c r="BB41" s="675"/>
      <c r="BC41" s="675"/>
      <c r="BD41" s="639"/>
      <c r="BE41" s="639"/>
      <c r="BF41" s="676"/>
      <c r="BG41" s="670"/>
      <c r="BH41" s="671"/>
      <c r="BI41" s="671"/>
      <c r="BJ41" s="671"/>
      <c r="BK41" s="671"/>
      <c r="BL41" s="236"/>
      <c r="BM41" s="677" t="s">
        <v>359</v>
      </c>
      <c r="BN41" s="677"/>
      <c r="BO41" s="677"/>
      <c r="BP41" s="677"/>
      <c r="BQ41" s="677"/>
      <c r="BR41" s="677"/>
      <c r="BS41" s="677"/>
      <c r="BT41" s="677"/>
      <c r="BU41" s="678"/>
      <c r="BV41" s="638">
        <v>375</v>
      </c>
      <c r="BW41" s="675"/>
      <c r="BX41" s="675"/>
      <c r="BY41" s="675"/>
      <c r="BZ41" s="675"/>
      <c r="CA41" s="675"/>
      <c r="CB41" s="679"/>
      <c r="CD41" s="667" t="s">
        <v>360</v>
      </c>
      <c r="CE41" s="664"/>
      <c r="CF41" s="664"/>
      <c r="CG41" s="664"/>
      <c r="CH41" s="664"/>
      <c r="CI41" s="664"/>
      <c r="CJ41" s="664"/>
      <c r="CK41" s="664"/>
      <c r="CL41" s="664"/>
      <c r="CM41" s="664"/>
      <c r="CN41" s="664"/>
      <c r="CO41" s="664"/>
      <c r="CP41" s="664"/>
      <c r="CQ41" s="665"/>
      <c r="CR41" s="623" t="s">
        <v>243</v>
      </c>
      <c r="CS41" s="624"/>
      <c r="CT41" s="624"/>
      <c r="CU41" s="624"/>
      <c r="CV41" s="624"/>
      <c r="CW41" s="624"/>
      <c r="CX41" s="624"/>
      <c r="CY41" s="625"/>
      <c r="CZ41" s="628" t="s">
        <v>252</v>
      </c>
      <c r="DA41" s="657"/>
      <c r="DB41" s="657"/>
      <c r="DC41" s="658"/>
      <c r="DD41" s="631" t="s">
        <v>191</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361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362</v>
      </c>
      <c r="CE42" s="621"/>
      <c r="CF42" s="621"/>
      <c r="CG42" s="621"/>
      <c r="CH42" s="621"/>
      <c r="CI42" s="621"/>
      <c r="CJ42" s="621"/>
      <c r="CK42" s="621"/>
      <c r="CL42" s="621"/>
      <c r="CM42" s="621"/>
      <c r="CN42" s="621"/>
      <c r="CO42" s="621"/>
      <c r="CP42" s="621"/>
      <c r="CQ42" s="622"/>
      <c r="CR42" s="623">
        <v>3294272</v>
      </c>
      <c r="CS42" s="626"/>
      <c r="CT42" s="626"/>
      <c r="CU42" s="626"/>
      <c r="CV42" s="626"/>
      <c r="CW42" s="626"/>
      <c r="CX42" s="626"/>
      <c r="CY42" s="627"/>
      <c r="CZ42" s="628">
        <v>13.4</v>
      </c>
      <c r="DA42" s="629"/>
      <c r="DB42" s="629"/>
      <c r="DC42" s="630"/>
      <c r="DD42" s="631">
        <v>519441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363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364</v>
      </c>
      <c r="CE43" s="621"/>
      <c r="CF43" s="621"/>
      <c r="CG43" s="621"/>
      <c r="CH43" s="621"/>
      <c r="CI43" s="621"/>
      <c r="CJ43" s="621"/>
      <c r="CK43" s="621"/>
      <c r="CL43" s="621"/>
      <c r="CM43" s="621"/>
      <c r="CN43" s="621"/>
      <c r="CO43" s="621"/>
      <c r="CP43" s="621"/>
      <c r="CQ43" s="622"/>
      <c r="CR43" s="623">
        <v>128193</v>
      </c>
      <c r="CS43" s="624"/>
      <c r="CT43" s="624"/>
      <c r="CU43" s="624"/>
      <c r="CV43" s="624"/>
      <c r="CW43" s="624"/>
      <c r="CX43" s="624"/>
      <c r="CY43" s="625"/>
      <c r="CZ43" s="628">
        <v>0.5</v>
      </c>
      <c r="DA43" s="657"/>
      <c r="DB43" s="657"/>
      <c r="DC43" s="658"/>
      <c r="DD43" s="631">
        <v>127561</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365</v>
      </c>
      <c r="CD44" s="651" t="s">
        <v>316</v>
      </c>
      <c r="CE44" s="652"/>
      <c r="CF44" s="620" t="s">
        <v>366</v>
      </c>
      <c r="CG44" s="621"/>
      <c r="CH44" s="621"/>
      <c r="CI44" s="621"/>
      <c r="CJ44" s="621"/>
      <c r="CK44" s="621"/>
      <c r="CL44" s="621"/>
      <c r="CM44" s="621"/>
      <c r="CN44" s="621"/>
      <c r="CO44" s="621"/>
      <c r="CP44" s="621"/>
      <c r="CQ44" s="622"/>
      <c r="CR44" s="623">
        <v>3024835</v>
      </c>
      <c r="CS44" s="626"/>
      <c r="CT44" s="626"/>
      <c r="CU44" s="626"/>
      <c r="CV44" s="626"/>
      <c r="CW44" s="626"/>
      <c r="CX44" s="626"/>
      <c r="CY44" s="627"/>
      <c r="CZ44" s="628">
        <v>12.3</v>
      </c>
      <c r="DA44" s="629"/>
      <c r="DB44" s="629"/>
      <c r="DC44" s="630"/>
      <c r="DD44" s="631">
        <v>475932</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367</v>
      </c>
      <c r="CG45" s="621"/>
      <c r="CH45" s="621"/>
      <c r="CI45" s="621"/>
      <c r="CJ45" s="621"/>
      <c r="CK45" s="621"/>
      <c r="CL45" s="621"/>
      <c r="CM45" s="621"/>
      <c r="CN45" s="621"/>
      <c r="CO45" s="621"/>
      <c r="CP45" s="621"/>
      <c r="CQ45" s="622"/>
      <c r="CR45" s="623">
        <v>1374525</v>
      </c>
      <c r="CS45" s="624"/>
      <c r="CT45" s="624"/>
      <c r="CU45" s="624"/>
      <c r="CV45" s="624"/>
      <c r="CW45" s="624"/>
      <c r="CX45" s="624"/>
      <c r="CY45" s="625"/>
      <c r="CZ45" s="628">
        <v>5.6</v>
      </c>
      <c r="DA45" s="657"/>
      <c r="DB45" s="657"/>
      <c r="DC45" s="658"/>
      <c r="DD45" s="631">
        <v>97569</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368</v>
      </c>
      <c r="CG46" s="621"/>
      <c r="CH46" s="621"/>
      <c r="CI46" s="621"/>
      <c r="CJ46" s="621"/>
      <c r="CK46" s="621"/>
      <c r="CL46" s="621"/>
      <c r="CM46" s="621"/>
      <c r="CN46" s="621"/>
      <c r="CO46" s="621"/>
      <c r="CP46" s="621"/>
      <c r="CQ46" s="622"/>
      <c r="CR46" s="623">
        <v>1567524</v>
      </c>
      <c r="CS46" s="626"/>
      <c r="CT46" s="626"/>
      <c r="CU46" s="626"/>
      <c r="CV46" s="626"/>
      <c r="CW46" s="626"/>
      <c r="CX46" s="626"/>
      <c r="CY46" s="627"/>
      <c r="CZ46" s="628">
        <v>6.4</v>
      </c>
      <c r="DA46" s="629"/>
      <c r="DB46" s="629"/>
      <c r="DC46" s="630"/>
      <c r="DD46" s="631">
        <v>370902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369</v>
      </c>
      <c r="CG47" s="621"/>
      <c r="CH47" s="621"/>
      <c r="CI47" s="621"/>
      <c r="CJ47" s="621"/>
      <c r="CK47" s="621"/>
      <c r="CL47" s="621"/>
      <c r="CM47" s="621"/>
      <c r="CN47" s="621"/>
      <c r="CO47" s="621"/>
      <c r="CP47" s="621"/>
      <c r="CQ47" s="622"/>
      <c r="CR47" s="623">
        <v>269437</v>
      </c>
      <c r="CS47" s="624"/>
      <c r="CT47" s="624"/>
      <c r="CU47" s="624"/>
      <c r="CV47" s="624"/>
      <c r="CW47" s="624"/>
      <c r="CX47" s="624"/>
      <c r="CY47" s="625"/>
      <c r="CZ47" s="628">
        <v>1.1000000000000001</v>
      </c>
      <c r="DA47" s="657"/>
      <c r="DB47" s="657"/>
      <c r="DC47" s="658"/>
      <c r="DD47" s="631">
        <v>43509</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370</v>
      </c>
      <c r="CG48" s="621"/>
      <c r="CH48" s="621"/>
      <c r="CI48" s="621"/>
      <c r="CJ48" s="621"/>
      <c r="CK48" s="621"/>
      <c r="CL48" s="621"/>
      <c r="CM48" s="621"/>
      <c r="CN48" s="621"/>
      <c r="CO48" s="621"/>
      <c r="CP48" s="621"/>
      <c r="CQ48" s="622"/>
      <c r="CR48" s="623" t="s">
        <v>252</v>
      </c>
      <c r="CS48" s="626"/>
      <c r="CT48" s="626"/>
      <c r="CU48" s="626"/>
      <c r="CV48" s="626"/>
      <c r="CW48" s="626"/>
      <c r="CX48" s="626"/>
      <c r="CY48" s="627"/>
      <c r="CZ48" s="628" t="s">
        <v>243</v>
      </c>
      <c r="DA48" s="629"/>
      <c r="DB48" s="629"/>
      <c r="DC48" s="630"/>
      <c r="DD48" s="631" t="s">
        <v>191</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371</v>
      </c>
      <c r="CE49" s="636"/>
      <c r="CF49" s="636"/>
      <c r="CG49" s="636"/>
      <c r="CH49" s="636"/>
      <c r="CI49" s="636"/>
      <c r="CJ49" s="636"/>
      <c r="CK49" s="636"/>
      <c r="CL49" s="636"/>
      <c r="CM49" s="636"/>
      <c r="CN49" s="636"/>
      <c r="CO49" s="636"/>
      <c r="CP49" s="636"/>
      <c r="CQ49" s="637"/>
      <c r="CR49" s="638">
        <v>24516355</v>
      </c>
      <c r="CS49" s="639"/>
      <c r="CT49" s="639"/>
      <c r="CU49" s="639"/>
      <c r="CV49" s="639"/>
      <c r="CW49" s="639"/>
      <c r="CX49" s="639"/>
      <c r="CY49" s="640"/>
      <c r="CZ49" s="641">
        <v>100</v>
      </c>
      <c r="DA49" s="642"/>
      <c r="DB49" s="642"/>
      <c r="DC49" s="643"/>
      <c r="DD49" s="644">
        <v>15284217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H4PayinO7wfb8lr1z0ma9W+hm2Ef9Qey/qhtcx2EUMjODtFRxQIKMcNZz4qa3GzyBjwtQxNmhs9x8ymFLbiC1g==" saltValue="FNq0HZzzfCP8a/zqc2C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5" t="s">
        <v>373</v>
      </c>
      <c r="DK2" s="1166"/>
      <c r="DL2" s="1166"/>
      <c r="DM2" s="1166"/>
      <c r="DN2" s="1166"/>
      <c r="DO2" s="1167"/>
      <c r="DP2" s="249"/>
      <c r="DQ2" s="1165" t="s">
        <v>374</v>
      </c>
      <c r="DR2" s="1166"/>
      <c r="DS2" s="1166"/>
      <c r="DT2" s="1166"/>
      <c r="DU2" s="1166"/>
      <c r="DV2" s="1166"/>
      <c r="DW2" s="1166"/>
      <c r="DX2" s="1166"/>
      <c r="DY2" s="1166"/>
      <c r="DZ2" s="1167"/>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8" t="s">
        <v>375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2"/>
      <c r="BA4" s="252"/>
      <c r="BB4" s="252"/>
      <c r="BC4" s="252"/>
      <c r="BD4" s="252"/>
      <c r="BE4" s="253"/>
      <c r="BF4" s="253"/>
      <c r="BG4" s="253"/>
      <c r="BH4" s="253"/>
      <c r="BI4" s="253"/>
      <c r="BJ4" s="253"/>
      <c r="BK4" s="253"/>
      <c r="BL4" s="253"/>
      <c r="BM4" s="253"/>
      <c r="BN4" s="253"/>
      <c r="BO4" s="253"/>
      <c r="BP4" s="253"/>
      <c r="BQ4" s="252" t="s">
        <v>376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377</v>
      </c>
      <c r="B5" s="1047"/>
      <c r="C5" s="1047"/>
      <c r="D5" s="1047"/>
      <c r="E5" s="1047"/>
      <c r="F5" s="1047"/>
      <c r="G5" s="1047"/>
      <c r="H5" s="1047"/>
      <c r="I5" s="1047"/>
      <c r="J5" s="1047"/>
      <c r="K5" s="1047"/>
      <c r="L5" s="1047"/>
      <c r="M5" s="1047"/>
      <c r="N5" s="1047"/>
      <c r="O5" s="1047"/>
      <c r="P5" s="1048"/>
      <c r="Q5" s="1052" t="s">
        <v>378</v>
      </c>
      <c r="R5" s="1053"/>
      <c r="S5" s="1053"/>
      <c r="T5" s="1053"/>
      <c r="U5" s="1054"/>
      <c r="V5" s="1052" t="s">
        <v>379</v>
      </c>
      <c r="W5" s="1053"/>
      <c r="X5" s="1053"/>
      <c r="Y5" s="1053"/>
      <c r="Z5" s="1054"/>
      <c r="AA5" s="1052" t="s">
        <v>380</v>
      </c>
      <c r="AB5" s="1053"/>
      <c r="AC5" s="1053"/>
      <c r="AD5" s="1053"/>
      <c r="AE5" s="1053"/>
      <c r="AF5" s="1168" t="s">
        <v>381</v>
      </c>
      <c r="AG5" s="1053"/>
      <c r="AH5" s="1053"/>
      <c r="AI5" s="1053"/>
      <c r="AJ5" s="1068"/>
      <c r="AK5" s="1053" t="s">
        <v>382</v>
      </c>
      <c r="AL5" s="1053"/>
      <c r="AM5" s="1053"/>
      <c r="AN5" s="1053"/>
      <c r="AO5" s="1054"/>
      <c r="AP5" s="1052" t="s">
        <v>383</v>
      </c>
      <c r="AQ5" s="1053"/>
      <c r="AR5" s="1053"/>
      <c r="AS5" s="1053"/>
      <c r="AT5" s="1054"/>
      <c r="AU5" s="1052" t="s">
        <v>384</v>
      </c>
      <c r="AV5" s="1053"/>
      <c r="AW5" s="1053"/>
      <c r="AX5" s="1053"/>
      <c r="AY5" s="1068"/>
      <c r="AZ5" s="256"/>
      <c r="BA5" s="256"/>
      <c r="BB5" s="256"/>
      <c r="BC5" s="256"/>
      <c r="BD5" s="256"/>
      <c r="BE5" s="257"/>
      <c r="BF5" s="257"/>
      <c r="BG5" s="257"/>
      <c r="BH5" s="257"/>
      <c r="BI5" s="257"/>
      <c r="BJ5" s="257"/>
      <c r="BK5" s="257"/>
      <c r="BL5" s="257"/>
      <c r="BM5" s="257"/>
      <c r="BN5" s="257"/>
      <c r="BO5" s="257"/>
      <c r="BP5" s="257"/>
      <c r="BQ5" s="1046" t="s">
        <v>385</v>
      </c>
      <c r="BR5" s="1047"/>
      <c r="BS5" s="1047"/>
      <c r="BT5" s="1047"/>
      <c r="BU5" s="1047"/>
      <c r="BV5" s="1047"/>
      <c r="BW5" s="1047"/>
      <c r="BX5" s="1047"/>
      <c r="BY5" s="1047"/>
      <c r="BZ5" s="1047"/>
      <c r="CA5" s="1047"/>
      <c r="CB5" s="1047"/>
      <c r="CC5" s="1047"/>
      <c r="CD5" s="1047"/>
      <c r="CE5" s="1047"/>
      <c r="CF5" s="1047"/>
      <c r="CG5" s="1048"/>
      <c r="CH5" s="1052" t="s">
        <v>386</v>
      </c>
      <c r="CI5" s="1053"/>
      <c r="CJ5" s="1053"/>
      <c r="CK5" s="1053"/>
      <c r="CL5" s="1054"/>
      <c r="CM5" s="1052" t="s">
        <v>387</v>
      </c>
      <c r="CN5" s="1053"/>
      <c r="CO5" s="1053"/>
      <c r="CP5" s="1053"/>
      <c r="CQ5" s="1054"/>
      <c r="CR5" s="1052" t="s">
        <v>388</v>
      </c>
      <c r="CS5" s="1053"/>
      <c r="CT5" s="1053"/>
      <c r="CU5" s="1053"/>
      <c r="CV5" s="1054"/>
      <c r="CW5" s="1052" t="s">
        <v>389</v>
      </c>
      <c r="CX5" s="1053"/>
      <c r="CY5" s="1053"/>
      <c r="CZ5" s="1053"/>
      <c r="DA5" s="1054"/>
      <c r="DB5" s="1052" t="s">
        <v>390</v>
      </c>
      <c r="DC5" s="1053"/>
      <c r="DD5" s="1053"/>
      <c r="DE5" s="1053"/>
      <c r="DF5" s="1054"/>
      <c r="DG5" s="1153" t="s">
        <v>391</v>
      </c>
      <c r="DH5" s="1154"/>
      <c r="DI5" s="1154"/>
      <c r="DJ5" s="1154"/>
      <c r="DK5" s="1155"/>
      <c r="DL5" s="1153" t="s">
        <v>392</v>
      </c>
      <c r="DM5" s="1154"/>
      <c r="DN5" s="1154"/>
      <c r="DO5" s="1154"/>
      <c r="DP5" s="1155"/>
      <c r="DQ5" s="1052" t="s">
        <v>393</v>
      </c>
      <c r="DR5" s="1053"/>
      <c r="DS5" s="1053"/>
      <c r="DT5" s="1053"/>
      <c r="DU5" s="1054"/>
      <c r="DV5" s="1052" t="s">
        <v>384</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9"/>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6"/>
      <c r="DH6" s="1157"/>
      <c r="DI6" s="1157"/>
      <c r="DJ6" s="1157"/>
      <c r="DK6" s="1158"/>
      <c r="DL6" s="1156"/>
      <c r="DM6" s="1157"/>
      <c r="DN6" s="1157"/>
      <c r="DO6" s="1157"/>
      <c r="DP6" s="1158"/>
      <c r="DQ6" s="1055"/>
      <c r="DR6" s="1056"/>
      <c r="DS6" s="1056"/>
      <c r="DT6" s="1056"/>
      <c r="DU6" s="1057"/>
      <c r="DV6" s="1055"/>
      <c r="DW6" s="1056"/>
      <c r="DX6" s="1056"/>
      <c r="DY6" s="1056"/>
      <c r="DZ6" s="1069"/>
      <c r="EA6" s="254"/>
    </row>
    <row r="7" spans="1:131" s="255" customFormat="1" ht="26.25" customHeight="1" thickTop="1" x14ac:dyDescent="0.15">
      <c r="A7" s="258">
        <v>1</v>
      </c>
      <c r="B7" s="1105" t="s">
        <v>394</v>
      </c>
      <c r="C7" s="1106"/>
      <c r="D7" s="1106"/>
      <c r="E7" s="1106"/>
      <c r="F7" s="1106"/>
      <c r="G7" s="1106"/>
      <c r="H7" s="1106"/>
      <c r="I7" s="1106"/>
      <c r="J7" s="1106"/>
      <c r="K7" s="1106"/>
      <c r="L7" s="1106"/>
      <c r="M7" s="1106"/>
      <c r="N7" s="1106"/>
      <c r="O7" s="1106"/>
      <c r="P7" s="1107"/>
      <c r="Q7" s="1159">
        <v>25210</v>
      </c>
      <c r="R7" s="1160"/>
      <c r="S7" s="1160"/>
      <c r="T7" s="1160"/>
      <c r="U7" s="1160"/>
      <c r="V7" s="1160">
        <v>24529</v>
      </c>
      <c r="W7" s="1160"/>
      <c r="X7" s="1160"/>
      <c r="Y7" s="1160"/>
      <c r="Z7" s="1160"/>
      <c r="AA7" s="1160">
        <f>Q7-V7</f>
        <v>681</v>
      </c>
      <c r="AB7" s="1160"/>
      <c r="AC7" s="1160"/>
      <c r="AD7" s="1160"/>
      <c r="AE7" s="1161"/>
      <c r="AF7" s="1162">
        <v>282</v>
      </c>
      <c r="AG7" s="1163"/>
      <c r="AH7" s="1163"/>
      <c r="AI7" s="1163"/>
      <c r="AJ7" s="1164"/>
      <c r="AK7" s="1146">
        <v>1289</v>
      </c>
      <c r="AL7" s="1147"/>
      <c r="AM7" s="1147"/>
      <c r="AN7" s="1147"/>
      <c r="AO7" s="1147"/>
      <c r="AP7" s="1147">
        <v>26734</v>
      </c>
      <c r="AQ7" s="1147"/>
      <c r="AR7" s="1147"/>
      <c r="AS7" s="1147"/>
      <c r="AT7" s="1147"/>
      <c r="AU7" s="1148"/>
      <c r="AV7" s="1148"/>
      <c r="AW7" s="1148"/>
      <c r="AX7" s="1148"/>
      <c r="AY7" s="1149"/>
      <c r="AZ7" s="252"/>
      <c r="BA7" s="252"/>
      <c r="BB7" s="252"/>
      <c r="BC7" s="252"/>
      <c r="BD7" s="252"/>
      <c r="BE7" s="253"/>
      <c r="BF7" s="253"/>
      <c r="BG7" s="253"/>
      <c r="BH7" s="253"/>
      <c r="BI7" s="253"/>
      <c r="BJ7" s="253"/>
      <c r="BK7" s="253"/>
      <c r="BL7" s="253"/>
      <c r="BM7" s="253"/>
      <c r="BN7" s="253"/>
      <c r="BO7" s="253"/>
      <c r="BP7" s="253"/>
      <c r="BQ7" s="259">
        <v>1</v>
      </c>
      <c r="BR7" s="260"/>
      <c r="BS7" s="1150" t="s">
        <v>594</v>
      </c>
      <c r="BT7" s="1151"/>
      <c r="BU7" s="1151"/>
      <c r="BV7" s="1151"/>
      <c r="BW7" s="1151"/>
      <c r="BX7" s="1151"/>
      <c r="BY7" s="1151"/>
      <c r="BZ7" s="1151"/>
      <c r="CA7" s="1151"/>
      <c r="CB7" s="1151"/>
      <c r="CC7" s="1151"/>
      <c r="CD7" s="1151"/>
      <c r="CE7" s="1151"/>
      <c r="CF7" s="1151"/>
      <c r="CG7" s="1152"/>
      <c r="CH7" s="1143">
        <v>2</v>
      </c>
      <c r="CI7" s="1144"/>
      <c r="CJ7" s="1144"/>
      <c r="CK7" s="1144"/>
      <c r="CL7" s="1145"/>
      <c r="CM7" s="1143">
        <v>27</v>
      </c>
      <c r="CN7" s="1144"/>
      <c r="CO7" s="1144"/>
      <c r="CP7" s="1144"/>
      <c r="CQ7" s="1145"/>
      <c r="CR7" s="1143">
        <v>5</v>
      </c>
      <c r="CS7" s="1144"/>
      <c r="CT7" s="1144"/>
      <c r="CU7" s="1144"/>
      <c r="CV7" s="1145"/>
      <c r="CW7" s="1143" t="s">
        <v>588</v>
      </c>
      <c r="CX7" s="1144"/>
      <c r="CY7" s="1144"/>
      <c r="CZ7" s="1144"/>
      <c r="DA7" s="1145"/>
      <c r="DB7" s="1143" t="s">
        <v>526</v>
      </c>
      <c r="DC7" s="1144"/>
      <c r="DD7" s="1144"/>
      <c r="DE7" s="1144"/>
      <c r="DF7" s="1145"/>
      <c r="DG7" s="1143" t="s">
        <v>526</v>
      </c>
      <c r="DH7" s="1144"/>
      <c r="DI7" s="1144"/>
      <c r="DJ7" s="1144"/>
      <c r="DK7" s="1145"/>
      <c r="DL7" s="1143" t="s">
        <v>526</v>
      </c>
      <c r="DM7" s="1144"/>
      <c r="DN7" s="1144"/>
      <c r="DO7" s="1144"/>
      <c r="DP7" s="1145"/>
      <c r="DQ7" s="1143" t="s">
        <v>526</v>
      </c>
      <c r="DR7" s="1144"/>
      <c r="DS7" s="1144"/>
      <c r="DT7" s="1144"/>
      <c r="DU7" s="1145"/>
      <c r="DV7" s="1170"/>
      <c r="DW7" s="1171"/>
      <c r="DX7" s="1171"/>
      <c r="DY7" s="1171"/>
      <c r="DZ7" s="1172"/>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41"/>
      <c r="AL8" s="1142"/>
      <c r="AM8" s="1142"/>
      <c r="AN8" s="1142"/>
      <c r="AO8" s="1142"/>
      <c r="AP8" s="1142"/>
      <c r="AQ8" s="1142"/>
      <c r="AR8" s="1142"/>
      <c r="AS8" s="1142"/>
      <c r="AT8" s="1142"/>
      <c r="AU8" s="1139"/>
      <c r="AV8" s="1139"/>
      <c r="AW8" s="1139"/>
      <c r="AX8" s="1139"/>
      <c r="AY8" s="1140"/>
      <c r="AZ8" s="252"/>
      <c r="BA8" s="252"/>
      <c r="BB8" s="252"/>
      <c r="BC8" s="252"/>
      <c r="BD8" s="252"/>
      <c r="BE8" s="253"/>
      <c r="BF8" s="253"/>
      <c r="BG8" s="253"/>
      <c r="BH8" s="253"/>
      <c r="BI8" s="253"/>
      <c r="BJ8" s="253"/>
      <c r="BK8" s="253"/>
      <c r="BL8" s="253"/>
      <c r="BM8" s="253"/>
      <c r="BN8" s="253"/>
      <c r="BO8" s="253"/>
      <c r="BP8" s="253"/>
      <c r="BQ8" s="262">
        <v>2</v>
      </c>
      <c r="BR8" s="263"/>
      <c r="BS8" s="1065" t="s">
        <v>595</v>
      </c>
      <c r="BT8" s="1066"/>
      <c r="BU8" s="1066"/>
      <c r="BV8" s="1066"/>
      <c r="BW8" s="1066"/>
      <c r="BX8" s="1066"/>
      <c r="BY8" s="1066"/>
      <c r="BZ8" s="1066"/>
      <c r="CA8" s="1066"/>
      <c r="CB8" s="1066"/>
      <c r="CC8" s="1066"/>
      <c r="CD8" s="1066"/>
      <c r="CE8" s="1066"/>
      <c r="CF8" s="1066"/>
      <c r="CG8" s="1067"/>
      <c r="CH8" s="1040">
        <v>420</v>
      </c>
      <c r="CI8" s="1041"/>
      <c r="CJ8" s="1041"/>
      <c r="CK8" s="1041"/>
      <c r="CL8" s="1042"/>
      <c r="CM8" s="1040">
        <v>1011</v>
      </c>
      <c r="CN8" s="1041"/>
      <c r="CO8" s="1041"/>
      <c r="CP8" s="1041"/>
      <c r="CQ8" s="1042"/>
      <c r="CR8" s="1040">
        <v>3</v>
      </c>
      <c r="CS8" s="1041"/>
      <c r="CT8" s="1041"/>
      <c r="CU8" s="1041"/>
      <c r="CV8" s="1042"/>
      <c r="CW8" s="1040" t="s">
        <v>526</v>
      </c>
      <c r="CX8" s="1041"/>
      <c r="CY8" s="1041"/>
      <c r="CZ8" s="1041"/>
      <c r="DA8" s="1042"/>
      <c r="DB8" s="1040" t="s">
        <v>526</v>
      </c>
      <c r="DC8" s="1041"/>
      <c r="DD8" s="1041"/>
      <c r="DE8" s="1041"/>
      <c r="DF8" s="1042"/>
      <c r="DG8" s="1040" t="s">
        <v>526</v>
      </c>
      <c r="DH8" s="1041"/>
      <c r="DI8" s="1041"/>
      <c r="DJ8" s="1041"/>
      <c r="DK8" s="1042"/>
      <c r="DL8" s="1040" t="s">
        <v>526</v>
      </c>
      <c r="DM8" s="1041"/>
      <c r="DN8" s="1041"/>
      <c r="DO8" s="1041"/>
      <c r="DP8" s="1042"/>
      <c r="DQ8" s="1040" t="s">
        <v>526</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41"/>
      <c r="AL9" s="1142"/>
      <c r="AM9" s="1142"/>
      <c r="AN9" s="1142"/>
      <c r="AO9" s="1142"/>
      <c r="AP9" s="1142"/>
      <c r="AQ9" s="1142"/>
      <c r="AR9" s="1142"/>
      <c r="AS9" s="1142"/>
      <c r="AT9" s="1142"/>
      <c r="AU9" s="1139"/>
      <c r="AV9" s="1139"/>
      <c r="AW9" s="1139"/>
      <c r="AX9" s="1139"/>
      <c r="AY9" s="1140"/>
      <c r="AZ9" s="252"/>
      <c r="BA9" s="252"/>
      <c r="BB9" s="252"/>
      <c r="BC9" s="252"/>
      <c r="BD9" s="252"/>
      <c r="BE9" s="253"/>
      <c r="BF9" s="253"/>
      <c r="BG9" s="253"/>
      <c r="BH9" s="253"/>
      <c r="BI9" s="253"/>
      <c r="BJ9" s="253"/>
      <c r="BK9" s="253"/>
      <c r="BL9" s="253"/>
      <c r="BM9" s="253"/>
      <c r="BN9" s="253"/>
      <c r="BO9" s="253"/>
      <c r="BP9" s="253"/>
      <c r="BQ9" s="262">
        <v>3</v>
      </c>
      <c r="BR9" s="263"/>
      <c r="BS9" s="1065" t="s">
        <v>596</v>
      </c>
      <c r="BT9" s="1066"/>
      <c r="BU9" s="1066"/>
      <c r="BV9" s="1066"/>
      <c r="BW9" s="1066"/>
      <c r="BX9" s="1066"/>
      <c r="BY9" s="1066"/>
      <c r="BZ9" s="1066"/>
      <c r="CA9" s="1066"/>
      <c r="CB9" s="1066"/>
      <c r="CC9" s="1066"/>
      <c r="CD9" s="1066"/>
      <c r="CE9" s="1066"/>
      <c r="CF9" s="1066"/>
      <c r="CG9" s="1067"/>
      <c r="CH9" s="1040">
        <v>27</v>
      </c>
      <c r="CI9" s="1041"/>
      <c r="CJ9" s="1041"/>
      <c r="CK9" s="1041"/>
      <c r="CL9" s="1042"/>
      <c r="CM9" s="1040">
        <v>102</v>
      </c>
      <c r="CN9" s="1041"/>
      <c r="CO9" s="1041"/>
      <c r="CP9" s="1041"/>
      <c r="CQ9" s="1042"/>
      <c r="CR9" s="1040">
        <v>5</v>
      </c>
      <c r="CS9" s="1041"/>
      <c r="CT9" s="1041"/>
      <c r="CU9" s="1041"/>
      <c r="CV9" s="1042"/>
      <c r="CW9" s="1040" t="s">
        <v>526</v>
      </c>
      <c r="CX9" s="1041"/>
      <c r="CY9" s="1041"/>
      <c r="CZ9" s="1041"/>
      <c r="DA9" s="1042"/>
      <c r="DB9" s="1040" t="s">
        <v>526</v>
      </c>
      <c r="DC9" s="1041"/>
      <c r="DD9" s="1041"/>
      <c r="DE9" s="1041"/>
      <c r="DF9" s="1042"/>
      <c r="DG9" s="1040" t="s">
        <v>526</v>
      </c>
      <c r="DH9" s="1041"/>
      <c r="DI9" s="1041"/>
      <c r="DJ9" s="1041"/>
      <c r="DK9" s="1042"/>
      <c r="DL9" s="1040" t="s">
        <v>526</v>
      </c>
      <c r="DM9" s="1041"/>
      <c r="DN9" s="1041"/>
      <c r="DO9" s="1041"/>
      <c r="DP9" s="1042"/>
      <c r="DQ9" s="1040" t="s">
        <v>526</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41"/>
      <c r="AL10" s="1142"/>
      <c r="AM10" s="1142"/>
      <c r="AN10" s="1142"/>
      <c r="AO10" s="1142"/>
      <c r="AP10" s="1142"/>
      <c r="AQ10" s="1142"/>
      <c r="AR10" s="1142"/>
      <c r="AS10" s="1142"/>
      <c r="AT10" s="1142"/>
      <c r="AU10" s="1139"/>
      <c r="AV10" s="1139"/>
      <c r="AW10" s="1139"/>
      <c r="AX10" s="1139"/>
      <c r="AY10" s="1140"/>
      <c r="AZ10" s="252"/>
      <c r="BA10" s="252"/>
      <c r="BB10" s="252"/>
      <c r="BC10" s="252"/>
      <c r="BD10" s="252"/>
      <c r="BE10" s="253"/>
      <c r="BF10" s="253"/>
      <c r="BG10" s="253"/>
      <c r="BH10" s="253"/>
      <c r="BI10" s="253"/>
      <c r="BJ10" s="253"/>
      <c r="BK10" s="253"/>
      <c r="BL10" s="253"/>
      <c r="BM10" s="253"/>
      <c r="BN10" s="253"/>
      <c r="BO10" s="253"/>
      <c r="BP10" s="253"/>
      <c r="BQ10" s="262">
        <v>4</v>
      </c>
      <c r="BR10" s="263"/>
      <c r="BS10" s="1065" t="s">
        <v>597</v>
      </c>
      <c r="BT10" s="1066"/>
      <c r="BU10" s="1066"/>
      <c r="BV10" s="1066"/>
      <c r="BW10" s="1066"/>
      <c r="BX10" s="1066"/>
      <c r="BY10" s="1066"/>
      <c r="BZ10" s="1066"/>
      <c r="CA10" s="1066"/>
      <c r="CB10" s="1066"/>
      <c r="CC10" s="1066"/>
      <c r="CD10" s="1066"/>
      <c r="CE10" s="1066"/>
      <c r="CF10" s="1066"/>
      <c r="CG10" s="1067"/>
      <c r="CH10" s="1040">
        <v>4</v>
      </c>
      <c r="CI10" s="1041"/>
      <c r="CJ10" s="1041"/>
      <c r="CK10" s="1041"/>
      <c r="CL10" s="1042"/>
      <c r="CM10" s="1040">
        <v>13</v>
      </c>
      <c r="CN10" s="1041"/>
      <c r="CO10" s="1041"/>
      <c r="CP10" s="1041"/>
      <c r="CQ10" s="1042"/>
      <c r="CR10" s="1040">
        <v>5</v>
      </c>
      <c r="CS10" s="1041"/>
      <c r="CT10" s="1041"/>
      <c r="CU10" s="1041"/>
      <c r="CV10" s="1042"/>
      <c r="CW10" s="1040" t="s">
        <v>599</v>
      </c>
      <c r="CX10" s="1041"/>
      <c r="CY10" s="1041"/>
      <c r="CZ10" s="1041"/>
      <c r="DA10" s="1042"/>
      <c r="DB10" s="1040" t="s">
        <v>599</v>
      </c>
      <c r="DC10" s="1041"/>
      <c r="DD10" s="1041"/>
      <c r="DE10" s="1041"/>
      <c r="DF10" s="1042"/>
      <c r="DG10" s="1040" t="s">
        <v>599</v>
      </c>
      <c r="DH10" s="1041"/>
      <c r="DI10" s="1041"/>
      <c r="DJ10" s="1041"/>
      <c r="DK10" s="1042"/>
      <c r="DL10" s="1040" t="s">
        <v>599</v>
      </c>
      <c r="DM10" s="1041"/>
      <c r="DN10" s="1041"/>
      <c r="DO10" s="1041"/>
      <c r="DP10" s="1042"/>
      <c r="DQ10" s="1040" t="s">
        <v>599</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41"/>
      <c r="AL11" s="1142"/>
      <c r="AM11" s="1142"/>
      <c r="AN11" s="1142"/>
      <c r="AO11" s="1142"/>
      <c r="AP11" s="1142"/>
      <c r="AQ11" s="1142"/>
      <c r="AR11" s="1142"/>
      <c r="AS11" s="1142"/>
      <c r="AT11" s="1142"/>
      <c r="AU11" s="1139"/>
      <c r="AV11" s="1139"/>
      <c r="AW11" s="1139"/>
      <c r="AX11" s="1139"/>
      <c r="AY11" s="1140"/>
      <c r="AZ11" s="252"/>
      <c r="BA11" s="252"/>
      <c r="BB11" s="252"/>
      <c r="BC11" s="252"/>
      <c r="BD11" s="252"/>
      <c r="BE11" s="253"/>
      <c r="BF11" s="253"/>
      <c r="BG11" s="253"/>
      <c r="BH11" s="253"/>
      <c r="BI11" s="253"/>
      <c r="BJ11" s="253"/>
      <c r="BK11" s="253"/>
      <c r="BL11" s="253"/>
      <c r="BM11" s="253"/>
      <c r="BN11" s="253"/>
      <c r="BO11" s="253"/>
      <c r="BP11" s="253"/>
      <c r="BQ11" s="262">
        <v>5</v>
      </c>
      <c r="BR11" s="263"/>
      <c r="BS11" s="1065" t="s">
        <v>598</v>
      </c>
      <c r="BT11" s="1066"/>
      <c r="BU11" s="1066"/>
      <c r="BV11" s="1066"/>
      <c r="BW11" s="1066"/>
      <c r="BX11" s="1066"/>
      <c r="BY11" s="1066"/>
      <c r="BZ11" s="1066"/>
      <c r="CA11" s="1066"/>
      <c r="CB11" s="1066"/>
      <c r="CC11" s="1066"/>
      <c r="CD11" s="1066"/>
      <c r="CE11" s="1066"/>
      <c r="CF11" s="1066"/>
      <c r="CG11" s="1067"/>
      <c r="CH11" s="1040">
        <v>83</v>
      </c>
      <c r="CI11" s="1041"/>
      <c r="CJ11" s="1041"/>
      <c r="CK11" s="1041"/>
      <c r="CL11" s="1042"/>
      <c r="CM11" s="1040" t="s">
        <v>599</v>
      </c>
      <c r="CN11" s="1041"/>
      <c r="CO11" s="1041"/>
      <c r="CP11" s="1041"/>
      <c r="CQ11" s="1042"/>
      <c r="CR11" s="1040" t="s">
        <v>599</v>
      </c>
      <c r="CS11" s="1041"/>
      <c r="CT11" s="1041"/>
      <c r="CU11" s="1041"/>
      <c r="CV11" s="1042"/>
      <c r="CW11" s="1040" t="s">
        <v>599</v>
      </c>
      <c r="CX11" s="1041"/>
      <c r="CY11" s="1041"/>
      <c r="CZ11" s="1041"/>
      <c r="DA11" s="1042"/>
      <c r="DB11" s="1040">
        <v>208</v>
      </c>
      <c r="DC11" s="1041"/>
      <c r="DD11" s="1041"/>
      <c r="DE11" s="1041"/>
      <c r="DF11" s="1042"/>
      <c r="DG11" s="1040" t="s">
        <v>599</v>
      </c>
      <c r="DH11" s="1041"/>
      <c r="DI11" s="1041"/>
      <c r="DJ11" s="1041"/>
      <c r="DK11" s="1042"/>
      <c r="DL11" s="1040">
        <v>144</v>
      </c>
      <c r="DM11" s="1041"/>
      <c r="DN11" s="1041"/>
      <c r="DO11" s="1041"/>
      <c r="DP11" s="1042"/>
      <c r="DQ11" s="1040">
        <v>14</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41"/>
      <c r="AL12" s="1142"/>
      <c r="AM12" s="1142"/>
      <c r="AN12" s="1142"/>
      <c r="AO12" s="1142"/>
      <c r="AP12" s="1142"/>
      <c r="AQ12" s="1142"/>
      <c r="AR12" s="1142"/>
      <c r="AS12" s="1142"/>
      <c r="AT12" s="1142"/>
      <c r="AU12" s="1139"/>
      <c r="AV12" s="1139"/>
      <c r="AW12" s="1139"/>
      <c r="AX12" s="1139"/>
      <c r="AY12" s="1140"/>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41"/>
      <c r="AL13" s="1142"/>
      <c r="AM13" s="1142"/>
      <c r="AN13" s="1142"/>
      <c r="AO13" s="1142"/>
      <c r="AP13" s="1142"/>
      <c r="AQ13" s="1142"/>
      <c r="AR13" s="1142"/>
      <c r="AS13" s="1142"/>
      <c r="AT13" s="1142"/>
      <c r="AU13" s="1139"/>
      <c r="AV13" s="1139"/>
      <c r="AW13" s="1139"/>
      <c r="AX13" s="1139"/>
      <c r="AY13" s="1140"/>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41"/>
      <c r="AL14" s="1142"/>
      <c r="AM14" s="1142"/>
      <c r="AN14" s="1142"/>
      <c r="AO14" s="1142"/>
      <c r="AP14" s="1142"/>
      <c r="AQ14" s="1142"/>
      <c r="AR14" s="1142"/>
      <c r="AS14" s="1142"/>
      <c r="AT14" s="1142"/>
      <c r="AU14" s="1139"/>
      <c r="AV14" s="1139"/>
      <c r="AW14" s="1139"/>
      <c r="AX14" s="1139"/>
      <c r="AY14" s="1140"/>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41"/>
      <c r="AL15" s="1142"/>
      <c r="AM15" s="1142"/>
      <c r="AN15" s="1142"/>
      <c r="AO15" s="1142"/>
      <c r="AP15" s="1142"/>
      <c r="AQ15" s="1142"/>
      <c r="AR15" s="1142"/>
      <c r="AS15" s="1142"/>
      <c r="AT15" s="1142"/>
      <c r="AU15" s="1139"/>
      <c r="AV15" s="1139"/>
      <c r="AW15" s="1139"/>
      <c r="AX15" s="1139"/>
      <c r="AY15" s="1140"/>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41"/>
      <c r="AL16" s="1142"/>
      <c r="AM16" s="1142"/>
      <c r="AN16" s="1142"/>
      <c r="AO16" s="1142"/>
      <c r="AP16" s="1142"/>
      <c r="AQ16" s="1142"/>
      <c r="AR16" s="1142"/>
      <c r="AS16" s="1142"/>
      <c r="AT16" s="1142"/>
      <c r="AU16" s="1139"/>
      <c r="AV16" s="1139"/>
      <c r="AW16" s="1139"/>
      <c r="AX16" s="1139"/>
      <c r="AY16" s="1140"/>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41"/>
      <c r="AL17" s="1142"/>
      <c r="AM17" s="1142"/>
      <c r="AN17" s="1142"/>
      <c r="AO17" s="1142"/>
      <c r="AP17" s="1142"/>
      <c r="AQ17" s="1142"/>
      <c r="AR17" s="1142"/>
      <c r="AS17" s="1142"/>
      <c r="AT17" s="1142"/>
      <c r="AU17" s="1139"/>
      <c r="AV17" s="1139"/>
      <c r="AW17" s="1139"/>
      <c r="AX17" s="1139"/>
      <c r="AY17" s="1140"/>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41"/>
      <c r="AL18" s="1142"/>
      <c r="AM18" s="1142"/>
      <c r="AN18" s="1142"/>
      <c r="AO18" s="1142"/>
      <c r="AP18" s="1142"/>
      <c r="AQ18" s="1142"/>
      <c r="AR18" s="1142"/>
      <c r="AS18" s="1142"/>
      <c r="AT18" s="1142"/>
      <c r="AU18" s="1139"/>
      <c r="AV18" s="1139"/>
      <c r="AW18" s="1139"/>
      <c r="AX18" s="1139"/>
      <c r="AY18" s="1140"/>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41"/>
      <c r="AL19" s="1142"/>
      <c r="AM19" s="1142"/>
      <c r="AN19" s="1142"/>
      <c r="AO19" s="1142"/>
      <c r="AP19" s="1142"/>
      <c r="AQ19" s="1142"/>
      <c r="AR19" s="1142"/>
      <c r="AS19" s="1142"/>
      <c r="AT19" s="1142"/>
      <c r="AU19" s="1139"/>
      <c r="AV19" s="1139"/>
      <c r="AW19" s="1139"/>
      <c r="AX19" s="1139"/>
      <c r="AY19" s="1140"/>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41"/>
      <c r="AL20" s="1142"/>
      <c r="AM20" s="1142"/>
      <c r="AN20" s="1142"/>
      <c r="AO20" s="1142"/>
      <c r="AP20" s="1142"/>
      <c r="AQ20" s="1142"/>
      <c r="AR20" s="1142"/>
      <c r="AS20" s="1142"/>
      <c r="AT20" s="1142"/>
      <c r="AU20" s="1139"/>
      <c r="AV20" s="1139"/>
      <c r="AW20" s="1139"/>
      <c r="AX20" s="1139"/>
      <c r="AY20" s="1140"/>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41"/>
      <c r="AL21" s="1142"/>
      <c r="AM21" s="1142"/>
      <c r="AN21" s="1142"/>
      <c r="AO21" s="1142"/>
      <c r="AP21" s="1142"/>
      <c r="AQ21" s="1142"/>
      <c r="AR21" s="1142"/>
      <c r="AS21" s="1142"/>
      <c r="AT21" s="1142"/>
      <c r="AU21" s="1139"/>
      <c r="AV21" s="1139"/>
      <c r="AW21" s="1139"/>
      <c r="AX21" s="1139"/>
      <c r="AY21" s="1140"/>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6"/>
      <c r="R22" s="1137"/>
      <c r="S22" s="1137"/>
      <c r="T22" s="1137"/>
      <c r="U22" s="1137"/>
      <c r="V22" s="1137"/>
      <c r="W22" s="1137"/>
      <c r="X22" s="1137"/>
      <c r="Y22" s="1137"/>
      <c r="Z22" s="1137"/>
      <c r="AA22" s="1137"/>
      <c r="AB22" s="1137"/>
      <c r="AC22" s="1137"/>
      <c r="AD22" s="1137"/>
      <c r="AE22" s="1138"/>
      <c r="AF22" s="1070"/>
      <c r="AG22" s="1071"/>
      <c r="AH22" s="1071"/>
      <c r="AI22" s="1071"/>
      <c r="AJ22" s="1072"/>
      <c r="AK22" s="1132"/>
      <c r="AL22" s="1133"/>
      <c r="AM22" s="1133"/>
      <c r="AN22" s="1133"/>
      <c r="AO22" s="1133"/>
      <c r="AP22" s="1133"/>
      <c r="AQ22" s="1133"/>
      <c r="AR22" s="1133"/>
      <c r="AS22" s="1133"/>
      <c r="AT22" s="1133"/>
      <c r="AU22" s="1134"/>
      <c r="AV22" s="1134"/>
      <c r="AW22" s="1134"/>
      <c r="AX22" s="1134"/>
      <c r="AY22" s="1135"/>
      <c r="AZ22" s="1086" t="s">
        <v>395</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396</v>
      </c>
      <c r="B23" s="995" t="s">
        <v>397</v>
      </c>
      <c r="C23" s="996"/>
      <c r="D23" s="996"/>
      <c r="E23" s="996"/>
      <c r="F23" s="996"/>
      <c r="G23" s="996"/>
      <c r="H23" s="996"/>
      <c r="I23" s="996"/>
      <c r="J23" s="996"/>
      <c r="K23" s="996"/>
      <c r="L23" s="996"/>
      <c r="M23" s="996"/>
      <c r="N23" s="996"/>
      <c r="O23" s="996"/>
      <c r="P23" s="997"/>
      <c r="Q23" s="1123">
        <v>25210</v>
      </c>
      <c r="R23" s="1124"/>
      <c r="S23" s="1124"/>
      <c r="T23" s="1124"/>
      <c r="U23" s="1124"/>
      <c r="V23" s="1124">
        <v>24529</v>
      </c>
      <c r="W23" s="1124"/>
      <c r="X23" s="1124"/>
      <c r="Y23" s="1124"/>
      <c r="Z23" s="1124"/>
      <c r="AA23" s="1124">
        <v>681</v>
      </c>
      <c r="AB23" s="1124"/>
      <c r="AC23" s="1124"/>
      <c r="AD23" s="1124"/>
      <c r="AE23" s="1125"/>
      <c r="AF23" s="1126">
        <v>282</v>
      </c>
      <c r="AG23" s="1124"/>
      <c r="AH23" s="1124"/>
      <c r="AI23" s="1124"/>
      <c r="AJ23" s="1127"/>
      <c r="AK23" s="1128"/>
      <c r="AL23" s="1129"/>
      <c r="AM23" s="1129"/>
      <c r="AN23" s="1129"/>
      <c r="AO23" s="1129"/>
      <c r="AP23" s="1124">
        <v>26734</v>
      </c>
      <c r="AQ23" s="1124"/>
      <c r="AR23" s="1124"/>
      <c r="AS23" s="1124"/>
      <c r="AT23" s="1124"/>
      <c r="AU23" s="1130"/>
      <c r="AV23" s="1130"/>
      <c r="AW23" s="1130"/>
      <c r="AX23" s="1130"/>
      <c r="AY23" s="1131"/>
      <c r="AZ23" s="1120" t="s">
        <v>252</v>
      </c>
      <c r="BA23" s="1121"/>
      <c r="BB23" s="1121"/>
      <c r="BC23" s="1121"/>
      <c r="BD23" s="1122"/>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9" t="s">
        <v>398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8" t="s">
        <v>399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377</v>
      </c>
      <c r="B26" s="1047"/>
      <c r="C26" s="1047"/>
      <c r="D26" s="1047"/>
      <c r="E26" s="1047"/>
      <c r="F26" s="1047"/>
      <c r="G26" s="1047"/>
      <c r="H26" s="1047"/>
      <c r="I26" s="1047"/>
      <c r="J26" s="1047"/>
      <c r="K26" s="1047"/>
      <c r="L26" s="1047"/>
      <c r="M26" s="1047"/>
      <c r="N26" s="1047"/>
      <c r="O26" s="1047"/>
      <c r="P26" s="1048"/>
      <c r="Q26" s="1052" t="s">
        <v>400</v>
      </c>
      <c r="R26" s="1053"/>
      <c r="S26" s="1053"/>
      <c r="T26" s="1053"/>
      <c r="U26" s="1054"/>
      <c r="V26" s="1052" t="s">
        <v>401</v>
      </c>
      <c r="W26" s="1053"/>
      <c r="X26" s="1053"/>
      <c r="Y26" s="1053"/>
      <c r="Z26" s="1054"/>
      <c r="AA26" s="1052" t="s">
        <v>402</v>
      </c>
      <c r="AB26" s="1053"/>
      <c r="AC26" s="1053"/>
      <c r="AD26" s="1053"/>
      <c r="AE26" s="1053"/>
      <c r="AF26" s="1114" t="s">
        <v>403</v>
      </c>
      <c r="AG26" s="1059"/>
      <c r="AH26" s="1059"/>
      <c r="AI26" s="1059"/>
      <c r="AJ26" s="1115"/>
      <c r="AK26" s="1053" t="s">
        <v>404</v>
      </c>
      <c r="AL26" s="1053"/>
      <c r="AM26" s="1053"/>
      <c r="AN26" s="1053"/>
      <c r="AO26" s="1054"/>
      <c r="AP26" s="1052" t="s">
        <v>405</v>
      </c>
      <c r="AQ26" s="1053"/>
      <c r="AR26" s="1053"/>
      <c r="AS26" s="1053"/>
      <c r="AT26" s="1054"/>
      <c r="AU26" s="1052" t="s">
        <v>406</v>
      </c>
      <c r="AV26" s="1053"/>
      <c r="AW26" s="1053"/>
      <c r="AX26" s="1053"/>
      <c r="AY26" s="1054"/>
      <c r="AZ26" s="1052" t="s">
        <v>407</v>
      </c>
      <c r="BA26" s="1053"/>
      <c r="BB26" s="1053"/>
      <c r="BC26" s="1053"/>
      <c r="BD26" s="1054"/>
      <c r="BE26" s="1052" t="s">
        <v>384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6"/>
      <c r="AG27" s="1062"/>
      <c r="AH27" s="1062"/>
      <c r="AI27" s="1062"/>
      <c r="AJ27" s="1117"/>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5" t="s">
        <v>408</v>
      </c>
      <c r="C28" s="1106"/>
      <c r="D28" s="1106"/>
      <c r="E28" s="1106"/>
      <c r="F28" s="1106"/>
      <c r="G28" s="1106"/>
      <c r="H28" s="1106"/>
      <c r="I28" s="1106"/>
      <c r="J28" s="1106"/>
      <c r="K28" s="1106"/>
      <c r="L28" s="1106"/>
      <c r="M28" s="1106"/>
      <c r="N28" s="1106"/>
      <c r="O28" s="1106"/>
      <c r="P28" s="1107"/>
      <c r="Q28" s="1108">
        <v>4933</v>
      </c>
      <c r="R28" s="1109"/>
      <c r="S28" s="1109"/>
      <c r="T28" s="1109"/>
      <c r="U28" s="1109"/>
      <c r="V28" s="1109">
        <v>4927</v>
      </c>
      <c r="W28" s="1109"/>
      <c r="X28" s="1109"/>
      <c r="Y28" s="1109"/>
      <c r="Z28" s="1109"/>
      <c r="AA28" s="1109">
        <f>Q28-V28</f>
        <v>6</v>
      </c>
      <c r="AB28" s="1109"/>
      <c r="AC28" s="1109"/>
      <c r="AD28" s="1109"/>
      <c r="AE28" s="1110"/>
      <c r="AF28" s="1111">
        <v>6</v>
      </c>
      <c r="AG28" s="1109"/>
      <c r="AH28" s="1109"/>
      <c r="AI28" s="1109"/>
      <c r="AJ28" s="1112"/>
      <c r="AK28" s="1113">
        <v>489</v>
      </c>
      <c r="AL28" s="1101"/>
      <c r="AM28" s="1101"/>
      <c r="AN28" s="1101"/>
      <c r="AO28" s="1101"/>
      <c r="AP28" s="1101">
        <v>89</v>
      </c>
      <c r="AQ28" s="1101"/>
      <c r="AR28" s="1101"/>
      <c r="AS28" s="1101"/>
      <c r="AT28" s="1101"/>
      <c r="AU28" s="1101">
        <v>6</v>
      </c>
      <c r="AV28" s="1101"/>
      <c r="AW28" s="1101"/>
      <c r="AX28" s="1101"/>
      <c r="AY28" s="1101"/>
      <c r="AZ28" s="1102" t="s">
        <v>589</v>
      </c>
      <c r="BA28" s="1102"/>
      <c r="BB28" s="1102"/>
      <c r="BC28" s="1102"/>
      <c r="BD28" s="1102"/>
      <c r="BE28" s="1103"/>
      <c r="BF28" s="1103"/>
      <c r="BG28" s="1103"/>
      <c r="BH28" s="1103"/>
      <c r="BI28" s="1104"/>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409</v>
      </c>
      <c r="C29" s="1089"/>
      <c r="D29" s="1089"/>
      <c r="E29" s="1089"/>
      <c r="F29" s="1089"/>
      <c r="G29" s="1089"/>
      <c r="H29" s="1089"/>
      <c r="I29" s="1089"/>
      <c r="J29" s="1089"/>
      <c r="K29" s="1089"/>
      <c r="L29" s="1089"/>
      <c r="M29" s="1089"/>
      <c r="N29" s="1089"/>
      <c r="O29" s="1089"/>
      <c r="P29" s="1090"/>
      <c r="Q29" s="1094">
        <v>4392</v>
      </c>
      <c r="R29" s="1095"/>
      <c r="S29" s="1095"/>
      <c r="T29" s="1095"/>
      <c r="U29" s="1095"/>
      <c r="V29" s="1095">
        <v>4224</v>
      </c>
      <c r="W29" s="1095"/>
      <c r="X29" s="1095"/>
      <c r="Y29" s="1095"/>
      <c r="Z29" s="1095"/>
      <c r="AA29" s="1095">
        <f>Q29-V29</f>
        <v>168</v>
      </c>
      <c r="AB29" s="1095"/>
      <c r="AC29" s="1095"/>
      <c r="AD29" s="1095"/>
      <c r="AE29" s="1096"/>
      <c r="AF29" s="1070">
        <v>168</v>
      </c>
      <c r="AG29" s="1071"/>
      <c r="AH29" s="1071"/>
      <c r="AI29" s="1071"/>
      <c r="AJ29" s="1072"/>
      <c r="AK29" s="1031">
        <v>608</v>
      </c>
      <c r="AL29" s="1022"/>
      <c r="AM29" s="1022"/>
      <c r="AN29" s="1022"/>
      <c r="AO29" s="1022"/>
      <c r="AP29" s="1022" t="s">
        <v>588</v>
      </c>
      <c r="AQ29" s="1022"/>
      <c r="AR29" s="1022"/>
      <c r="AS29" s="1022"/>
      <c r="AT29" s="1022"/>
      <c r="AU29" s="1022" t="s">
        <v>588</v>
      </c>
      <c r="AV29" s="1022"/>
      <c r="AW29" s="1022"/>
      <c r="AX29" s="1022"/>
      <c r="AY29" s="1022"/>
      <c r="AZ29" s="1093" t="s">
        <v>588</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410</v>
      </c>
      <c r="C30" s="1089"/>
      <c r="D30" s="1089"/>
      <c r="E30" s="1089"/>
      <c r="F30" s="1089"/>
      <c r="G30" s="1089"/>
      <c r="H30" s="1089"/>
      <c r="I30" s="1089"/>
      <c r="J30" s="1089"/>
      <c r="K30" s="1089"/>
      <c r="L30" s="1089"/>
      <c r="M30" s="1089"/>
      <c r="N30" s="1089"/>
      <c r="O30" s="1089"/>
      <c r="P30" s="1090"/>
      <c r="Q30" s="1094">
        <v>441</v>
      </c>
      <c r="R30" s="1095"/>
      <c r="S30" s="1095"/>
      <c r="T30" s="1095"/>
      <c r="U30" s="1095"/>
      <c r="V30" s="1095">
        <v>440</v>
      </c>
      <c r="W30" s="1095"/>
      <c r="X30" s="1095"/>
      <c r="Y30" s="1095"/>
      <c r="Z30" s="1095"/>
      <c r="AA30" s="1095">
        <f>Q30-V30</f>
        <v>1</v>
      </c>
      <c r="AB30" s="1095"/>
      <c r="AC30" s="1095"/>
      <c r="AD30" s="1095"/>
      <c r="AE30" s="1096"/>
      <c r="AF30" s="1070">
        <v>1</v>
      </c>
      <c r="AG30" s="1071"/>
      <c r="AH30" s="1071"/>
      <c r="AI30" s="1071"/>
      <c r="AJ30" s="1072"/>
      <c r="AK30" s="1031">
        <v>163</v>
      </c>
      <c r="AL30" s="1022"/>
      <c r="AM30" s="1022"/>
      <c r="AN30" s="1022"/>
      <c r="AO30" s="1022"/>
      <c r="AP30" s="1022" t="s">
        <v>588</v>
      </c>
      <c r="AQ30" s="1022"/>
      <c r="AR30" s="1022"/>
      <c r="AS30" s="1022"/>
      <c r="AT30" s="1022"/>
      <c r="AU30" s="1022" t="s">
        <v>587</v>
      </c>
      <c r="AV30" s="1022"/>
      <c r="AW30" s="1022"/>
      <c r="AX30" s="1022"/>
      <c r="AY30" s="1022"/>
      <c r="AZ30" s="1093" t="s">
        <v>588</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411</v>
      </c>
      <c r="C31" s="1089"/>
      <c r="D31" s="1089"/>
      <c r="E31" s="1089"/>
      <c r="F31" s="1089"/>
      <c r="G31" s="1089"/>
      <c r="H31" s="1089"/>
      <c r="I31" s="1089"/>
      <c r="J31" s="1089"/>
      <c r="K31" s="1089"/>
      <c r="L31" s="1089"/>
      <c r="M31" s="1089"/>
      <c r="N31" s="1089"/>
      <c r="O31" s="1089"/>
      <c r="P31" s="1090"/>
      <c r="Q31" s="1094">
        <v>5</v>
      </c>
      <c r="R31" s="1095"/>
      <c r="S31" s="1095"/>
      <c r="T31" s="1095"/>
      <c r="U31" s="1095"/>
      <c r="V31" s="1095">
        <v>5</v>
      </c>
      <c r="W31" s="1095"/>
      <c r="X31" s="1095"/>
      <c r="Y31" s="1095"/>
      <c r="Z31" s="1095"/>
      <c r="AA31" s="1095" t="s">
        <v>587</v>
      </c>
      <c r="AB31" s="1095"/>
      <c r="AC31" s="1095"/>
      <c r="AD31" s="1095"/>
      <c r="AE31" s="1096"/>
      <c r="AF31" s="1070" t="s">
        <v>252</v>
      </c>
      <c r="AG31" s="1071"/>
      <c r="AH31" s="1071"/>
      <c r="AI31" s="1071"/>
      <c r="AJ31" s="1072"/>
      <c r="AK31" s="1100" t="s">
        <v>526</v>
      </c>
      <c r="AL31" s="1030"/>
      <c r="AM31" s="1030"/>
      <c r="AN31" s="1030"/>
      <c r="AO31" s="1031"/>
      <c r="AP31" s="1032" t="s">
        <v>526</v>
      </c>
      <c r="AQ31" s="1030"/>
      <c r="AR31" s="1030"/>
      <c r="AS31" s="1030"/>
      <c r="AT31" s="1031"/>
      <c r="AU31" s="1032" t="s">
        <v>526</v>
      </c>
      <c r="AV31" s="1030"/>
      <c r="AW31" s="1030"/>
      <c r="AX31" s="1030"/>
      <c r="AY31" s="1031"/>
      <c r="AZ31" s="1097" t="s">
        <v>526</v>
      </c>
      <c r="BA31" s="1098"/>
      <c r="BB31" s="1098"/>
      <c r="BC31" s="1098"/>
      <c r="BD31" s="1099"/>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412</v>
      </c>
      <c r="C32" s="1089"/>
      <c r="D32" s="1089"/>
      <c r="E32" s="1089"/>
      <c r="F32" s="1089"/>
      <c r="G32" s="1089"/>
      <c r="H32" s="1089"/>
      <c r="I32" s="1089"/>
      <c r="J32" s="1089"/>
      <c r="K32" s="1089"/>
      <c r="L32" s="1089"/>
      <c r="M32" s="1089"/>
      <c r="N32" s="1089"/>
      <c r="O32" s="1089"/>
      <c r="P32" s="1090"/>
      <c r="Q32" s="1094">
        <v>1189</v>
      </c>
      <c r="R32" s="1095"/>
      <c r="S32" s="1095"/>
      <c r="T32" s="1095"/>
      <c r="U32" s="1095"/>
      <c r="V32" s="1095">
        <v>116</v>
      </c>
      <c r="W32" s="1095"/>
      <c r="X32" s="1095"/>
      <c r="Y32" s="1095"/>
      <c r="Z32" s="1095"/>
      <c r="AA32" s="1095">
        <f>Q32-V32</f>
        <v>1073</v>
      </c>
      <c r="AB32" s="1095"/>
      <c r="AC32" s="1095"/>
      <c r="AD32" s="1095"/>
      <c r="AE32" s="1096"/>
      <c r="AF32" s="1070">
        <v>1073</v>
      </c>
      <c r="AG32" s="1071"/>
      <c r="AH32" s="1071"/>
      <c r="AI32" s="1071"/>
      <c r="AJ32" s="1072"/>
      <c r="AK32" s="1031">
        <v>171</v>
      </c>
      <c r="AL32" s="1022"/>
      <c r="AM32" s="1022"/>
      <c r="AN32" s="1022"/>
      <c r="AO32" s="1022"/>
      <c r="AP32" s="1022">
        <v>5792</v>
      </c>
      <c r="AQ32" s="1022"/>
      <c r="AR32" s="1022"/>
      <c r="AS32" s="1022"/>
      <c r="AT32" s="1022"/>
      <c r="AU32" s="1022">
        <v>2317</v>
      </c>
      <c r="AV32" s="1022"/>
      <c r="AW32" s="1022"/>
      <c r="AX32" s="1022"/>
      <c r="AY32" s="1022"/>
      <c r="AZ32" s="1093" t="s">
        <v>526</v>
      </c>
      <c r="BA32" s="1093"/>
      <c r="BB32" s="1093"/>
      <c r="BC32" s="1093"/>
      <c r="BD32" s="1093"/>
      <c r="BE32" s="1083" t="s">
        <v>413</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414</v>
      </c>
      <c r="C33" s="1089"/>
      <c r="D33" s="1089"/>
      <c r="E33" s="1089"/>
      <c r="F33" s="1089"/>
      <c r="G33" s="1089"/>
      <c r="H33" s="1089"/>
      <c r="I33" s="1089"/>
      <c r="J33" s="1089"/>
      <c r="K33" s="1089"/>
      <c r="L33" s="1089"/>
      <c r="M33" s="1089"/>
      <c r="N33" s="1089"/>
      <c r="O33" s="1089"/>
      <c r="P33" s="1090"/>
      <c r="Q33" s="1094">
        <v>182</v>
      </c>
      <c r="R33" s="1095"/>
      <c r="S33" s="1095"/>
      <c r="T33" s="1095"/>
      <c r="U33" s="1095"/>
      <c r="V33" s="1095">
        <v>15</v>
      </c>
      <c r="W33" s="1095"/>
      <c r="X33" s="1095"/>
      <c r="Y33" s="1095"/>
      <c r="Z33" s="1095"/>
      <c r="AA33" s="1095">
        <f>Q33-V33</f>
        <v>167</v>
      </c>
      <c r="AB33" s="1095"/>
      <c r="AC33" s="1095"/>
      <c r="AD33" s="1095"/>
      <c r="AE33" s="1096"/>
      <c r="AF33" s="1070">
        <v>167</v>
      </c>
      <c r="AG33" s="1071"/>
      <c r="AH33" s="1071"/>
      <c r="AI33" s="1071"/>
      <c r="AJ33" s="1072"/>
      <c r="AK33" s="1031">
        <v>224</v>
      </c>
      <c r="AL33" s="1022"/>
      <c r="AM33" s="1022"/>
      <c r="AN33" s="1022"/>
      <c r="AO33" s="1022"/>
      <c r="AP33" s="1022">
        <v>357</v>
      </c>
      <c r="AQ33" s="1022"/>
      <c r="AR33" s="1022"/>
      <c r="AS33" s="1022"/>
      <c r="AT33" s="1022"/>
      <c r="AU33" s="1022" t="s">
        <v>588</v>
      </c>
      <c r="AV33" s="1022"/>
      <c r="AW33" s="1022"/>
      <c r="AX33" s="1022"/>
      <c r="AY33" s="1022"/>
      <c r="AZ33" s="1093" t="s">
        <v>526</v>
      </c>
      <c r="BA33" s="1093"/>
      <c r="BB33" s="1093"/>
      <c r="BC33" s="1093"/>
      <c r="BD33" s="1093"/>
      <c r="BE33" s="1083" t="s">
        <v>415</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416</v>
      </c>
      <c r="C34" s="1089"/>
      <c r="D34" s="1089"/>
      <c r="E34" s="1089"/>
      <c r="F34" s="1089"/>
      <c r="G34" s="1089"/>
      <c r="H34" s="1089"/>
      <c r="I34" s="1089"/>
      <c r="J34" s="1089"/>
      <c r="K34" s="1089"/>
      <c r="L34" s="1089"/>
      <c r="M34" s="1089"/>
      <c r="N34" s="1089"/>
      <c r="O34" s="1089"/>
      <c r="P34" s="1090"/>
      <c r="Q34" s="1094">
        <v>926</v>
      </c>
      <c r="R34" s="1095"/>
      <c r="S34" s="1095"/>
      <c r="T34" s="1095"/>
      <c r="U34" s="1095"/>
      <c r="V34" s="1095">
        <v>190</v>
      </c>
      <c r="W34" s="1095"/>
      <c r="X34" s="1095"/>
      <c r="Y34" s="1095"/>
      <c r="Z34" s="1095"/>
      <c r="AA34" s="1095">
        <f>Q34-V34</f>
        <v>736</v>
      </c>
      <c r="AB34" s="1095"/>
      <c r="AC34" s="1095"/>
      <c r="AD34" s="1095"/>
      <c r="AE34" s="1096"/>
      <c r="AF34" s="1070">
        <v>736</v>
      </c>
      <c r="AG34" s="1071"/>
      <c r="AH34" s="1071"/>
      <c r="AI34" s="1071"/>
      <c r="AJ34" s="1072"/>
      <c r="AK34" s="1031">
        <v>547</v>
      </c>
      <c r="AL34" s="1022"/>
      <c r="AM34" s="1022"/>
      <c r="AN34" s="1022"/>
      <c r="AO34" s="1022"/>
      <c r="AP34" s="1022">
        <v>1003</v>
      </c>
      <c r="AQ34" s="1022"/>
      <c r="AR34" s="1022"/>
      <c r="AS34" s="1022"/>
      <c r="AT34" s="1022"/>
      <c r="AU34" s="1022">
        <v>679</v>
      </c>
      <c r="AV34" s="1022"/>
      <c r="AW34" s="1022"/>
      <c r="AX34" s="1022"/>
      <c r="AY34" s="1022"/>
      <c r="AZ34" s="1093" t="s">
        <v>526</v>
      </c>
      <c r="BA34" s="1093"/>
      <c r="BB34" s="1093"/>
      <c r="BC34" s="1093"/>
      <c r="BD34" s="1093"/>
      <c r="BE34" s="1083" t="s">
        <v>413</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417</v>
      </c>
      <c r="C35" s="1089"/>
      <c r="D35" s="1089"/>
      <c r="E35" s="1089"/>
      <c r="F35" s="1089"/>
      <c r="G35" s="1089"/>
      <c r="H35" s="1089"/>
      <c r="I35" s="1089"/>
      <c r="J35" s="1089"/>
      <c r="K35" s="1089"/>
      <c r="L35" s="1089"/>
      <c r="M35" s="1089"/>
      <c r="N35" s="1089"/>
      <c r="O35" s="1089"/>
      <c r="P35" s="1090"/>
      <c r="Q35" s="1094">
        <v>16</v>
      </c>
      <c r="R35" s="1095"/>
      <c r="S35" s="1095"/>
      <c r="T35" s="1095"/>
      <c r="U35" s="1095"/>
      <c r="V35" s="1095">
        <v>16</v>
      </c>
      <c r="W35" s="1095"/>
      <c r="X35" s="1095"/>
      <c r="Y35" s="1095"/>
      <c r="Z35" s="1095"/>
      <c r="AA35" s="1095" t="s">
        <v>588</v>
      </c>
      <c r="AB35" s="1095"/>
      <c r="AC35" s="1095"/>
      <c r="AD35" s="1095"/>
      <c r="AE35" s="1096"/>
      <c r="AF35" s="1070" t="s">
        <v>252</v>
      </c>
      <c r="AG35" s="1071"/>
      <c r="AH35" s="1071"/>
      <c r="AI35" s="1071"/>
      <c r="AJ35" s="1072"/>
      <c r="AK35" s="1031">
        <v>11</v>
      </c>
      <c r="AL35" s="1022"/>
      <c r="AM35" s="1022"/>
      <c r="AN35" s="1022"/>
      <c r="AO35" s="1022"/>
      <c r="AP35" s="1022">
        <v>68</v>
      </c>
      <c r="AQ35" s="1022"/>
      <c r="AR35" s="1022"/>
      <c r="AS35" s="1022"/>
      <c r="AT35" s="1022"/>
      <c r="AU35" s="1022">
        <v>68</v>
      </c>
      <c r="AV35" s="1022"/>
      <c r="AW35" s="1022"/>
      <c r="AX35" s="1022"/>
      <c r="AY35" s="1022"/>
      <c r="AZ35" s="1093" t="s">
        <v>526</v>
      </c>
      <c r="BA35" s="1093"/>
      <c r="BB35" s="1093"/>
      <c r="BC35" s="1093"/>
      <c r="BD35" s="1093"/>
      <c r="BE35" s="1083" t="s">
        <v>418</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t="s">
        <v>419</v>
      </c>
      <c r="C36" s="1089"/>
      <c r="D36" s="1089"/>
      <c r="E36" s="1089"/>
      <c r="F36" s="1089"/>
      <c r="G36" s="1089"/>
      <c r="H36" s="1089"/>
      <c r="I36" s="1089"/>
      <c r="J36" s="1089"/>
      <c r="K36" s="1089"/>
      <c r="L36" s="1089"/>
      <c r="M36" s="1089"/>
      <c r="N36" s="1089"/>
      <c r="O36" s="1089"/>
      <c r="P36" s="1090"/>
      <c r="Q36" s="1094">
        <v>12</v>
      </c>
      <c r="R36" s="1095"/>
      <c r="S36" s="1095"/>
      <c r="T36" s="1095"/>
      <c r="U36" s="1095"/>
      <c r="V36" s="1095">
        <v>12</v>
      </c>
      <c r="W36" s="1095"/>
      <c r="X36" s="1095"/>
      <c r="Y36" s="1095"/>
      <c r="Z36" s="1095"/>
      <c r="AA36" s="1095" t="s">
        <v>588</v>
      </c>
      <c r="AB36" s="1095"/>
      <c r="AC36" s="1095"/>
      <c r="AD36" s="1095"/>
      <c r="AE36" s="1096"/>
      <c r="AF36" s="1070" t="s">
        <v>252</v>
      </c>
      <c r="AG36" s="1071"/>
      <c r="AH36" s="1071"/>
      <c r="AI36" s="1071"/>
      <c r="AJ36" s="1072"/>
      <c r="AK36" s="1031">
        <v>12</v>
      </c>
      <c r="AL36" s="1022"/>
      <c r="AM36" s="1022"/>
      <c r="AN36" s="1022"/>
      <c r="AO36" s="1022"/>
      <c r="AP36" s="1022" t="s">
        <v>588</v>
      </c>
      <c r="AQ36" s="1022"/>
      <c r="AR36" s="1022"/>
      <c r="AS36" s="1022"/>
      <c r="AT36" s="1022"/>
      <c r="AU36" s="1022" t="s">
        <v>588</v>
      </c>
      <c r="AV36" s="1022"/>
      <c r="AW36" s="1022"/>
      <c r="AX36" s="1022"/>
      <c r="AY36" s="1022"/>
      <c r="AZ36" s="1093" t="s">
        <v>526</v>
      </c>
      <c r="BA36" s="1093"/>
      <c r="BB36" s="1093"/>
      <c r="BC36" s="1093"/>
      <c r="BD36" s="1093"/>
      <c r="BE36" s="1083" t="s">
        <v>418</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t="s">
        <v>420</v>
      </c>
      <c r="C37" s="1089"/>
      <c r="D37" s="1089"/>
      <c r="E37" s="1089"/>
      <c r="F37" s="1089"/>
      <c r="G37" s="1089"/>
      <c r="H37" s="1089"/>
      <c r="I37" s="1089"/>
      <c r="J37" s="1089"/>
      <c r="K37" s="1089"/>
      <c r="L37" s="1089"/>
      <c r="M37" s="1089"/>
      <c r="N37" s="1089"/>
      <c r="O37" s="1089"/>
      <c r="P37" s="1090"/>
      <c r="Q37" s="1094">
        <v>15</v>
      </c>
      <c r="R37" s="1095"/>
      <c r="S37" s="1095"/>
      <c r="T37" s="1095"/>
      <c r="U37" s="1095"/>
      <c r="V37" s="1095">
        <v>15</v>
      </c>
      <c r="W37" s="1095"/>
      <c r="X37" s="1095"/>
      <c r="Y37" s="1095"/>
      <c r="Z37" s="1095"/>
      <c r="AA37" s="1095" t="s">
        <v>588</v>
      </c>
      <c r="AB37" s="1095"/>
      <c r="AC37" s="1095"/>
      <c r="AD37" s="1095"/>
      <c r="AE37" s="1096"/>
      <c r="AF37" s="1070" t="s">
        <v>252</v>
      </c>
      <c r="AG37" s="1071"/>
      <c r="AH37" s="1071"/>
      <c r="AI37" s="1071"/>
      <c r="AJ37" s="1072"/>
      <c r="AK37" s="1031" t="s">
        <v>589</v>
      </c>
      <c r="AL37" s="1022"/>
      <c r="AM37" s="1022"/>
      <c r="AN37" s="1022"/>
      <c r="AO37" s="1022"/>
      <c r="AP37" s="1022" t="s">
        <v>588</v>
      </c>
      <c r="AQ37" s="1022"/>
      <c r="AR37" s="1022"/>
      <c r="AS37" s="1022"/>
      <c r="AT37" s="1022"/>
      <c r="AU37" s="1022" t="s">
        <v>592</v>
      </c>
      <c r="AV37" s="1022"/>
      <c r="AW37" s="1022"/>
      <c r="AX37" s="1022"/>
      <c r="AY37" s="1022"/>
      <c r="AZ37" s="1093" t="s">
        <v>526</v>
      </c>
      <c r="BA37" s="1093"/>
      <c r="BB37" s="1093"/>
      <c r="BC37" s="1093"/>
      <c r="BD37" s="1093"/>
      <c r="BE37" s="1083" t="s">
        <v>418</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t="s">
        <v>421</v>
      </c>
      <c r="C38" s="1089"/>
      <c r="D38" s="1089"/>
      <c r="E38" s="1089"/>
      <c r="F38" s="1089"/>
      <c r="G38" s="1089"/>
      <c r="H38" s="1089"/>
      <c r="I38" s="1089"/>
      <c r="J38" s="1089"/>
      <c r="K38" s="1089"/>
      <c r="L38" s="1089"/>
      <c r="M38" s="1089"/>
      <c r="N38" s="1089"/>
      <c r="O38" s="1089"/>
      <c r="P38" s="1090"/>
      <c r="Q38" s="1094">
        <v>15</v>
      </c>
      <c r="R38" s="1095"/>
      <c r="S38" s="1095"/>
      <c r="T38" s="1095"/>
      <c r="U38" s="1095"/>
      <c r="V38" s="1095">
        <v>15</v>
      </c>
      <c r="W38" s="1095"/>
      <c r="X38" s="1095"/>
      <c r="Y38" s="1095"/>
      <c r="Z38" s="1095"/>
      <c r="AA38" s="1095" t="s">
        <v>588</v>
      </c>
      <c r="AB38" s="1095"/>
      <c r="AC38" s="1095"/>
      <c r="AD38" s="1095"/>
      <c r="AE38" s="1096"/>
      <c r="AF38" s="1070">
        <v>72</v>
      </c>
      <c r="AG38" s="1071"/>
      <c r="AH38" s="1071"/>
      <c r="AI38" s="1071"/>
      <c r="AJ38" s="1072"/>
      <c r="AK38" s="1031" t="s">
        <v>588</v>
      </c>
      <c r="AL38" s="1022"/>
      <c r="AM38" s="1022"/>
      <c r="AN38" s="1022"/>
      <c r="AO38" s="1022"/>
      <c r="AP38" s="1022" t="s">
        <v>590</v>
      </c>
      <c r="AQ38" s="1022"/>
      <c r="AR38" s="1022"/>
      <c r="AS38" s="1022"/>
      <c r="AT38" s="1022"/>
      <c r="AU38" s="1022" t="s">
        <v>591</v>
      </c>
      <c r="AV38" s="1022"/>
      <c r="AW38" s="1022"/>
      <c r="AX38" s="1022"/>
      <c r="AY38" s="1022"/>
      <c r="AZ38" s="1093" t="s">
        <v>526</v>
      </c>
      <c r="BA38" s="1093"/>
      <c r="BB38" s="1093"/>
      <c r="BC38" s="1093"/>
      <c r="BD38" s="1093"/>
      <c r="BE38" s="1083" t="s">
        <v>418</v>
      </c>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t="s">
        <v>422</v>
      </c>
      <c r="C39" s="1089"/>
      <c r="D39" s="1089"/>
      <c r="E39" s="1089"/>
      <c r="F39" s="1089"/>
      <c r="G39" s="1089"/>
      <c r="H39" s="1089"/>
      <c r="I39" s="1089"/>
      <c r="J39" s="1089"/>
      <c r="K39" s="1089"/>
      <c r="L39" s="1089"/>
      <c r="M39" s="1089"/>
      <c r="N39" s="1089"/>
      <c r="O39" s="1089"/>
      <c r="P39" s="1090"/>
      <c r="Q39" s="1094">
        <v>297</v>
      </c>
      <c r="R39" s="1095"/>
      <c r="S39" s="1095"/>
      <c r="T39" s="1095"/>
      <c r="U39" s="1095"/>
      <c r="V39" s="1095">
        <v>297</v>
      </c>
      <c r="W39" s="1095"/>
      <c r="X39" s="1095"/>
      <c r="Y39" s="1095"/>
      <c r="Z39" s="1095"/>
      <c r="AA39" s="1095" t="s">
        <v>588</v>
      </c>
      <c r="AB39" s="1095"/>
      <c r="AC39" s="1095"/>
      <c r="AD39" s="1095"/>
      <c r="AE39" s="1096"/>
      <c r="AF39" s="1070" t="s">
        <v>252</v>
      </c>
      <c r="AG39" s="1071"/>
      <c r="AH39" s="1071"/>
      <c r="AI39" s="1071"/>
      <c r="AJ39" s="1072"/>
      <c r="AK39" s="1031" t="s">
        <v>593</v>
      </c>
      <c r="AL39" s="1022"/>
      <c r="AM39" s="1022"/>
      <c r="AN39" s="1022"/>
      <c r="AO39" s="1022"/>
      <c r="AP39" s="1022">
        <v>416</v>
      </c>
      <c r="AQ39" s="1022"/>
      <c r="AR39" s="1022"/>
      <c r="AS39" s="1022"/>
      <c r="AT39" s="1022"/>
      <c r="AU39" s="1022">
        <v>92</v>
      </c>
      <c r="AV39" s="1022"/>
      <c r="AW39" s="1022"/>
      <c r="AX39" s="1022"/>
      <c r="AY39" s="1022"/>
      <c r="AZ39" s="1093" t="s">
        <v>526</v>
      </c>
      <c r="BA39" s="1093"/>
      <c r="BB39" s="1093"/>
      <c r="BC39" s="1093"/>
      <c r="BD39" s="1093"/>
      <c r="BE39" s="1083" t="s">
        <v>418</v>
      </c>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423</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396</v>
      </c>
      <c r="B63" s="995" t="s">
        <v>424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2223</v>
      </c>
      <c r="AG63" s="1010"/>
      <c r="AH63" s="1010"/>
      <c r="AI63" s="1010"/>
      <c r="AJ63" s="1081"/>
      <c r="AK63" s="1082"/>
      <c r="AL63" s="1014"/>
      <c r="AM63" s="1014"/>
      <c r="AN63" s="1014"/>
      <c r="AO63" s="1014"/>
      <c r="AP63" s="1010">
        <v>7725</v>
      </c>
      <c r="AQ63" s="1010"/>
      <c r="AR63" s="1010"/>
      <c r="AS63" s="1010"/>
      <c r="AT63" s="1010"/>
      <c r="AU63" s="1010">
        <v>3162</v>
      </c>
      <c r="AV63" s="1010"/>
      <c r="AW63" s="1010"/>
      <c r="AX63" s="1010"/>
      <c r="AY63" s="1010"/>
      <c r="AZ63" s="1076"/>
      <c r="BA63" s="1076"/>
      <c r="BB63" s="1076"/>
      <c r="BC63" s="1076"/>
      <c r="BD63" s="1076"/>
      <c r="BE63" s="1011"/>
      <c r="BF63" s="1011"/>
      <c r="BG63" s="1011"/>
      <c r="BH63" s="1011"/>
      <c r="BI63" s="1012"/>
      <c r="BJ63" s="1077" t="s">
        <v>252</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425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426</v>
      </c>
      <c r="B66" s="1047"/>
      <c r="C66" s="1047"/>
      <c r="D66" s="1047"/>
      <c r="E66" s="1047"/>
      <c r="F66" s="1047"/>
      <c r="G66" s="1047"/>
      <c r="H66" s="1047"/>
      <c r="I66" s="1047"/>
      <c r="J66" s="1047"/>
      <c r="K66" s="1047"/>
      <c r="L66" s="1047"/>
      <c r="M66" s="1047"/>
      <c r="N66" s="1047"/>
      <c r="O66" s="1047"/>
      <c r="P66" s="1048"/>
      <c r="Q66" s="1052" t="s">
        <v>400</v>
      </c>
      <c r="R66" s="1053"/>
      <c r="S66" s="1053"/>
      <c r="T66" s="1053"/>
      <c r="U66" s="1054"/>
      <c r="V66" s="1052" t="s">
        <v>401</v>
      </c>
      <c r="W66" s="1053"/>
      <c r="X66" s="1053"/>
      <c r="Y66" s="1053"/>
      <c r="Z66" s="1054"/>
      <c r="AA66" s="1052" t="s">
        <v>427</v>
      </c>
      <c r="AB66" s="1053"/>
      <c r="AC66" s="1053"/>
      <c r="AD66" s="1053"/>
      <c r="AE66" s="1054"/>
      <c r="AF66" s="1058" t="s">
        <v>403</v>
      </c>
      <c r="AG66" s="1059"/>
      <c r="AH66" s="1059"/>
      <c r="AI66" s="1059"/>
      <c r="AJ66" s="1060"/>
      <c r="AK66" s="1052" t="s">
        <v>404</v>
      </c>
      <c r="AL66" s="1047"/>
      <c r="AM66" s="1047"/>
      <c r="AN66" s="1047"/>
      <c r="AO66" s="1048"/>
      <c r="AP66" s="1052" t="s">
        <v>428</v>
      </c>
      <c r="AQ66" s="1053"/>
      <c r="AR66" s="1053"/>
      <c r="AS66" s="1053"/>
      <c r="AT66" s="1054"/>
      <c r="AU66" s="1052" t="s">
        <v>429</v>
      </c>
      <c r="AV66" s="1053"/>
      <c r="AW66" s="1053"/>
      <c r="AX66" s="1053"/>
      <c r="AY66" s="1054"/>
      <c r="AZ66" s="1052" t="s">
        <v>384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600</v>
      </c>
      <c r="C68" s="1037"/>
      <c r="D68" s="1037"/>
      <c r="E68" s="1037"/>
      <c r="F68" s="1037"/>
      <c r="G68" s="1037"/>
      <c r="H68" s="1037"/>
      <c r="I68" s="1037"/>
      <c r="J68" s="1037"/>
      <c r="K68" s="1037"/>
      <c r="L68" s="1037"/>
      <c r="M68" s="1037"/>
      <c r="N68" s="1037"/>
      <c r="O68" s="1037"/>
      <c r="P68" s="1038"/>
      <c r="Q68" s="1039">
        <v>3180</v>
      </c>
      <c r="R68" s="1033"/>
      <c r="S68" s="1033"/>
      <c r="T68" s="1033"/>
      <c r="U68" s="1033"/>
      <c r="V68" s="1033">
        <v>3157</v>
      </c>
      <c r="W68" s="1033"/>
      <c r="X68" s="1033"/>
      <c r="Y68" s="1033"/>
      <c r="Z68" s="1033"/>
      <c r="AA68" s="1033">
        <f>Q68-V68</f>
        <v>23</v>
      </c>
      <c r="AB68" s="1033"/>
      <c r="AC68" s="1033"/>
      <c r="AD68" s="1033"/>
      <c r="AE68" s="1033"/>
      <c r="AF68" s="1033">
        <v>23</v>
      </c>
      <c r="AG68" s="1033"/>
      <c r="AH68" s="1033"/>
      <c r="AI68" s="1033"/>
      <c r="AJ68" s="1033"/>
      <c r="AK68" s="1033" t="s">
        <v>588</v>
      </c>
      <c r="AL68" s="1033"/>
      <c r="AM68" s="1033"/>
      <c r="AN68" s="1033"/>
      <c r="AO68" s="1033"/>
      <c r="AP68" s="1033">
        <v>1448</v>
      </c>
      <c r="AQ68" s="1033"/>
      <c r="AR68" s="1033"/>
      <c r="AS68" s="1033"/>
      <c r="AT68" s="1033"/>
      <c r="AU68" s="1033">
        <v>816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601</v>
      </c>
      <c r="C69" s="1026"/>
      <c r="D69" s="1026"/>
      <c r="E69" s="1026"/>
      <c r="F69" s="1026"/>
      <c r="G69" s="1026"/>
      <c r="H69" s="1026"/>
      <c r="I69" s="1026"/>
      <c r="J69" s="1026"/>
      <c r="K69" s="1026"/>
      <c r="L69" s="1026"/>
      <c r="M69" s="1026"/>
      <c r="N69" s="1026"/>
      <c r="O69" s="1026"/>
      <c r="P69" s="1027"/>
      <c r="Q69" s="1028">
        <v>12760</v>
      </c>
      <c r="R69" s="1022"/>
      <c r="S69" s="1022"/>
      <c r="T69" s="1022"/>
      <c r="U69" s="1022"/>
      <c r="V69" s="1022">
        <v>10853</v>
      </c>
      <c r="W69" s="1022"/>
      <c r="X69" s="1022"/>
      <c r="Y69" s="1022"/>
      <c r="Z69" s="1022"/>
      <c r="AA69" s="1022">
        <v>1907</v>
      </c>
      <c r="AB69" s="1022"/>
      <c r="AC69" s="1022"/>
      <c r="AD69" s="1022"/>
      <c r="AE69" s="1022"/>
      <c r="AF69" s="1022">
        <v>1907</v>
      </c>
      <c r="AG69" s="1022"/>
      <c r="AH69" s="1022"/>
      <c r="AI69" s="1022"/>
      <c r="AJ69" s="1022"/>
      <c r="AK69" s="1022">
        <v>625</v>
      </c>
      <c r="AL69" s="1022"/>
      <c r="AM69" s="1022"/>
      <c r="AN69" s="1022"/>
      <c r="AO69" s="1022"/>
      <c r="AP69" s="1022" t="s">
        <v>610</v>
      </c>
      <c r="AQ69" s="1022"/>
      <c r="AR69" s="1022"/>
      <c r="AS69" s="1022"/>
      <c r="AT69" s="1022"/>
      <c r="AU69" s="1022" t="s">
        <v>610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602</v>
      </c>
      <c r="C70" s="1026"/>
      <c r="D70" s="1026"/>
      <c r="E70" s="1026"/>
      <c r="F70" s="1026"/>
      <c r="G70" s="1026"/>
      <c r="H70" s="1026"/>
      <c r="I70" s="1026"/>
      <c r="J70" s="1026"/>
      <c r="K70" s="1026"/>
      <c r="L70" s="1026"/>
      <c r="M70" s="1026"/>
      <c r="N70" s="1026"/>
      <c r="O70" s="1026"/>
      <c r="P70" s="1027"/>
      <c r="Q70" s="1028">
        <v>237085</v>
      </c>
      <c r="R70" s="1022"/>
      <c r="S70" s="1022"/>
      <c r="T70" s="1022"/>
      <c r="U70" s="1022"/>
      <c r="V70" s="1022">
        <v>228318</v>
      </c>
      <c r="W70" s="1022"/>
      <c r="X70" s="1022"/>
      <c r="Y70" s="1022"/>
      <c r="Z70" s="1022"/>
      <c r="AA70" s="1022">
        <v>8767</v>
      </c>
      <c r="AB70" s="1022"/>
      <c r="AC70" s="1022"/>
      <c r="AD70" s="1022"/>
      <c r="AE70" s="1022"/>
      <c r="AF70" s="1022">
        <v>8767</v>
      </c>
      <c r="AG70" s="1022"/>
      <c r="AH70" s="1022"/>
      <c r="AI70" s="1022"/>
      <c r="AJ70" s="1022"/>
      <c r="AK70" s="1022">
        <v>980</v>
      </c>
      <c r="AL70" s="1022"/>
      <c r="AM70" s="1022"/>
      <c r="AN70" s="1022"/>
      <c r="AO70" s="1022"/>
      <c r="AP70" s="1022" t="s">
        <v>611</v>
      </c>
      <c r="AQ70" s="1022"/>
      <c r="AR70" s="1022"/>
      <c r="AS70" s="1022"/>
      <c r="AT70" s="1022"/>
      <c r="AU70" s="1022" t="s">
        <v>611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396</v>
      </c>
      <c r="B88" s="995" t="s">
        <v>430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f>AF68+AF69+AF70</f>
        <v>10697</v>
      </c>
      <c r="AG88" s="1010"/>
      <c r="AH88" s="1010"/>
      <c r="AI88" s="1010"/>
      <c r="AJ88" s="1010"/>
      <c r="AK88" s="1014"/>
      <c r="AL88" s="1014"/>
      <c r="AM88" s="1014"/>
      <c r="AN88" s="1014"/>
      <c r="AO88" s="1014"/>
      <c r="AP88" s="1010">
        <f>AP68</f>
        <v>1448</v>
      </c>
      <c r="AQ88" s="1010"/>
      <c r="AR88" s="1010"/>
      <c r="AS88" s="1010"/>
      <c r="AT88" s="1010"/>
      <c r="AU88" s="1010">
        <f>AU68</f>
        <v>816</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396</v>
      </c>
      <c r="BR102" s="995" t="s">
        <v>431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18</v>
      </c>
      <c r="CS102" s="1002"/>
      <c r="CT102" s="1002"/>
      <c r="CU102" s="1002"/>
      <c r="CV102" s="1003"/>
      <c r="CW102" s="1001" t="s">
        <v>603</v>
      </c>
      <c r="CX102" s="1002"/>
      <c r="CY102" s="1002"/>
      <c r="CZ102" s="1002"/>
      <c r="DA102" s="1003"/>
      <c r="DB102" s="1001">
        <v>208</v>
      </c>
      <c r="DC102" s="1002"/>
      <c r="DD102" s="1002"/>
      <c r="DE102" s="1002"/>
      <c r="DF102" s="1003"/>
      <c r="DG102" s="1001" t="s">
        <v>588</v>
      </c>
      <c r="DH102" s="1002"/>
      <c r="DI102" s="1002"/>
      <c r="DJ102" s="1002"/>
      <c r="DK102" s="1003"/>
      <c r="DL102" s="1001">
        <v>144</v>
      </c>
      <c r="DM102" s="1002"/>
      <c r="DN102" s="1002"/>
      <c r="DO102" s="1002"/>
      <c r="DP102" s="1003"/>
      <c r="DQ102" s="1001">
        <v>14</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439</v>
      </c>
      <c r="AB109" s="945"/>
      <c r="AC109" s="945"/>
      <c r="AD109" s="945"/>
      <c r="AE109" s="946"/>
      <c r="AF109" s="947" t="s">
        <v>315</v>
      </c>
      <c r="AG109" s="945"/>
      <c r="AH109" s="945"/>
      <c r="AI109" s="945"/>
      <c r="AJ109" s="946"/>
      <c r="AK109" s="947" t="s">
        <v>314</v>
      </c>
      <c r="AL109" s="945"/>
      <c r="AM109" s="945"/>
      <c r="AN109" s="945"/>
      <c r="AO109" s="946"/>
      <c r="AP109" s="947" t="s">
        <v>440</v>
      </c>
      <c r="AQ109" s="945"/>
      <c r="AR109" s="945"/>
      <c r="AS109" s="945"/>
      <c r="AT109" s="976"/>
      <c r="AU109" s="944" t="s">
        <v>438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439</v>
      </c>
      <c r="BR109" s="945"/>
      <c r="BS109" s="945"/>
      <c r="BT109" s="945"/>
      <c r="BU109" s="946"/>
      <c r="BV109" s="947" t="s">
        <v>315</v>
      </c>
      <c r="BW109" s="945"/>
      <c r="BX109" s="945"/>
      <c r="BY109" s="945"/>
      <c r="BZ109" s="946"/>
      <c r="CA109" s="947" t="s">
        <v>314</v>
      </c>
      <c r="CB109" s="945"/>
      <c r="CC109" s="945"/>
      <c r="CD109" s="945"/>
      <c r="CE109" s="946"/>
      <c r="CF109" s="983" t="s">
        <v>440</v>
      </c>
      <c r="CG109" s="983"/>
      <c r="CH109" s="983"/>
      <c r="CI109" s="983"/>
      <c r="CJ109" s="983"/>
      <c r="CK109" s="947" t="s">
        <v>441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439</v>
      </c>
      <c r="DH109" s="945"/>
      <c r="DI109" s="945"/>
      <c r="DJ109" s="945"/>
      <c r="DK109" s="946"/>
      <c r="DL109" s="947" t="s">
        <v>315</v>
      </c>
      <c r="DM109" s="945"/>
      <c r="DN109" s="945"/>
      <c r="DO109" s="945"/>
      <c r="DP109" s="946"/>
      <c r="DQ109" s="947" t="s">
        <v>314</v>
      </c>
      <c r="DR109" s="945"/>
      <c r="DS109" s="945"/>
      <c r="DT109" s="945"/>
      <c r="DU109" s="946"/>
      <c r="DV109" s="947" t="s">
        <v>440</v>
      </c>
      <c r="DW109" s="945"/>
      <c r="DX109" s="945"/>
      <c r="DY109" s="945"/>
      <c r="DZ109" s="976"/>
    </row>
    <row r="110" spans="1:131" s="246" customFormat="1" ht="26.25" customHeight="1" x14ac:dyDescent="0.15">
      <c r="A110" s="847" t="s">
        <v>442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3132314</v>
      </c>
      <c r="AB110" s="938"/>
      <c r="AC110" s="938"/>
      <c r="AD110" s="938"/>
      <c r="AE110" s="939"/>
      <c r="AF110" s="940">
        <v>3102804</v>
      </c>
      <c r="AG110" s="938"/>
      <c r="AH110" s="938"/>
      <c r="AI110" s="938"/>
      <c r="AJ110" s="939"/>
      <c r="AK110" s="940">
        <v>3144459</v>
      </c>
      <c r="AL110" s="938"/>
      <c r="AM110" s="938"/>
      <c r="AN110" s="938"/>
      <c r="AO110" s="939"/>
      <c r="AP110" s="941">
        <v>30.9</v>
      </c>
      <c r="AQ110" s="942"/>
      <c r="AR110" s="942"/>
      <c r="AS110" s="942"/>
      <c r="AT110" s="943"/>
      <c r="AU110" s="977" t="s">
        <v>73</v>
      </c>
      <c r="AV110" s="978"/>
      <c r="AW110" s="978"/>
      <c r="AX110" s="978"/>
      <c r="AY110" s="978"/>
      <c r="AZ110" s="903" t="s">
        <v>443</v>
      </c>
      <c r="BA110" s="848"/>
      <c r="BB110" s="848"/>
      <c r="BC110" s="848"/>
      <c r="BD110" s="848"/>
      <c r="BE110" s="848"/>
      <c r="BF110" s="848"/>
      <c r="BG110" s="848"/>
      <c r="BH110" s="848"/>
      <c r="BI110" s="848"/>
      <c r="BJ110" s="848"/>
      <c r="BK110" s="848"/>
      <c r="BL110" s="848"/>
      <c r="BM110" s="848"/>
      <c r="BN110" s="848"/>
      <c r="BO110" s="848"/>
      <c r="BP110" s="849"/>
      <c r="BQ110" s="904">
        <v>28335726</v>
      </c>
      <c r="BR110" s="885"/>
      <c r="BS110" s="885"/>
      <c r="BT110" s="885"/>
      <c r="BU110" s="885"/>
      <c r="BV110" s="885">
        <v>28016477</v>
      </c>
      <c r="BW110" s="885"/>
      <c r="BX110" s="885"/>
      <c r="BY110" s="885"/>
      <c r="BZ110" s="885"/>
      <c r="CA110" s="885">
        <v>26733945</v>
      </c>
      <c r="CB110" s="885"/>
      <c r="CC110" s="885"/>
      <c r="CD110" s="885"/>
      <c r="CE110" s="885"/>
      <c r="CF110" s="909">
        <v>262.39999999999998</v>
      </c>
      <c r="CG110" s="910"/>
      <c r="CH110" s="910"/>
      <c r="CI110" s="910"/>
      <c r="CJ110" s="910"/>
      <c r="CK110" s="973" t="s">
        <v>444</v>
      </c>
      <c r="CL110" s="859"/>
      <c r="CM110" s="934" t="s">
        <v>445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252</v>
      </c>
      <c r="DH110" s="885"/>
      <c r="DI110" s="885"/>
      <c r="DJ110" s="885"/>
      <c r="DK110" s="885"/>
      <c r="DL110" s="885" t="s">
        <v>252</v>
      </c>
      <c r="DM110" s="885"/>
      <c r="DN110" s="885"/>
      <c r="DO110" s="885"/>
      <c r="DP110" s="885"/>
      <c r="DQ110" s="885" t="s">
        <v>252</v>
      </c>
      <c r="DR110" s="885"/>
      <c r="DS110" s="885"/>
      <c r="DT110" s="885"/>
      <c r="DU110" s="885"/>
      <c r="DV110" s="886" t="s">
        <v>252</v>
      </c>
      <c r="DW110" s="886"/>
      <c r="DX110" s="886"/>
      <c r="DY110" s="886"/>
      <c r="DZ110" s="887"/>
    </row>
    <row r="111" spans="1:131" s="246" customFormat="1" ht="26.25" customHeight="1" x14ac:dyDescent="0.15">
      <c r="A111" s="814" t="s">
        <v>446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447</v>
      </c>
      <c r="AB111" s="966"/>
      <c r="AC111" s="966"/>
      <c r="AD111" s="966"/>
      <c r="AE111" s="967"/>
      <c r="AF111" s="968" t="s">
        <v>447</v>
      </c>
      <c r="AG111" s="966"/>
      <c r="AH111" s="966"/>
      <c r="AI111" s="966"/>
      <c r="AJ111" s="967"/>
      <c r="AK111" s="968" t="s">
        <v>252</v>
      </c>
      <c r="AL111" s="966"/>
      <c r="AM111" s="966"/>
      <c r="AN111" s="966"/>
      <c r="AO111" s="967"/>
      <c r="AP111" s="969" t="s">
        <v>252</v>
      </c>
      <c r="AQ111" s="970"/>
      <c r="AR111" s="970"/>
      <c r="AS111" s="970"/>
      <c r="AT111" s="971"/>
      <c r="AU111" s="979"/>
      <c r="AV111" s="980"/>
      <c r="AW111" s="980"/>
      <c r="AX111" s="980"/>
      <c r="AY111" s="980"/>
      <c r="AZ111" s="855" t="s">
        <v>448</v>
      </c>
      <c r="BA111" s="790"/>
      <c r="BB111" s="790"/>
      <c r="BC111" s="790"/>
      <c r="BD111" s="790"/>
      <c r="BE111" s="790"/>
      <c r="BF111" s="790"/>
      <c r="BG111" s="790"/>
      <c r="BH111" s="790"/>
      <c r="BI111" s="790"/>
      <c r="BJ111" s="790"/>
      <c r="BK111" s="790"/>
      <c r="BL111" s="790"/>
      <c r="BM111" s="790"/>
      <c r="BN111" s="790"/>
      <c r="BO111" s="790"/>
      <c r="BP111" s="791"/>
      <c r="BQ111" s="856" t="s">
        <v>252</v>
      </c>
      <c r="BR111" s="857"/>
      <c r="BS111" s="857"/>
      <c r="BT111" s="857"/>
      <c r="BU111" s="857"/>
      <c r="BV111" s="857" t="s">
        <v>449</v>
      </c>
      <c r="BW111" s="857"/>
      <c r="BX111" s="857"/>
      <c r="BY111" s="857"/>
      <c r="BZ111" s="857"/>
      <c r="CA111" s="857" t="s">
        <v>252</v>
      </c>
      <c r="CB111" s="857"/>
      <c r="CC111" s="857"/>
      <c r="CD111" s="857"/>
      <c r="CE111" s="857"/>
      <c r="CF111" s="918" t="s">
        <v>252</v>
      </c>
      <c r="CG111" s="919"/>
      <c r="CH111" s="919"/>
      <c r="CI111" s="919"/>
      <c r="CJ111" s="919"/>
      <c r="CK111" s="974"/>
      <c r="CL111" s="861"/>
      <c r="CM111" s="864" t="s">
        <v>450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449</v>
      </c>
      <c r="DH111" s="857"/>
      <c r="DI111" s="857"/>
      <c r="DJ111" s="857"/>
      <c r="DK111" s="857"/>
      <c r="DL111" s="857" t="s">
        <v>447</v>
      </c>
      <c r="DM111" s="857"/>
      <c r="DN111" s="857"/>
      <c r="DO111" s="857"/>
      <c r="DP111" s="857"/>
      <c r="DQ111" s="857" t="s">
        <v>252</v>
      </c>
      <c r="DR111" s="857"/>
      <c r="DS111" s="857"/>
      <c r="DT111" s="857"/>
      <c r="DU111" s="857"/>
      <c r="DV111" s="834" t="s">
        <v>252</v>
      </c>
      <c r="DW111" s="834"/>
      <c r="DX111" s="834"/>
      <c r="DY111" s="834"/>
      <c r="DZ111" s="835"/>
    </row>
    <row r="112" spans="1:131" s="246" customFormat="1" ht="26.25" customHeight="1" x14ac:dyDescent="0.15">
      <c r="A112" s="959" t="s">
        <v>451</v>
      </c>
      <c r="B112" s="960"/>
      <c r="C112" s="790" t="s">
        <v>452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449</v>
      </c>
      <c r="AB112" s="820"/>
      <c r="AC112" s="820"/>
      <c r="AD112" s="820"/>
      <c r="AE112" s="821"/>
      <c r="AF112" s="822" t="s">
        <v>447</v>
      </c>
      <c r="AG112" s="820"/>
      <c r="AH112" s="820"/>
      <c r="AI112" s="820"/>
      <c r="AJ112" s="821"/>
      <c r="AK112" s="822" t="s">
        <v>449</v>
      </c>
      <c r="AL112" s="820"/>
      <c r="AM112" s="820"/>
      <c r="AN112" s="820"/>
      <c r="AO112" s="821"/>
      <c r="AP112" s="867" t="s">
        <v>449</v>
      </c>
      <c r="AQ112" s="868"/>
      <c r="AR112" s="868"/>
      <c r="AS112" s="868"/>
      <c r="AT112" s="869"/>
      <c r="AU112" s="979"/>
      <c r="AV112" s="980"/>
      <c r="AW112" s="980"/>
      <c r="AX112" s="980"/>
      <c r="AY112" s="980"/>
      <c r="AZ112" s="855" t="s">
        <v>453</v>
      </c>
      <c r="BA112" s="790"/>
      <c r="BB112" s="790"/>
      <c r="BC112" s="790"/>
      <c r="BD112" s="790"/>
      <c r="BE112" s="790"/>
      <c r="BF112" s="790"/>
      <c r="BG112" s="790"/>
      <c r="BH112" s="790"/>
      <c r="BI112" s="790"/>
      <c r="BJ112" s="790"/>
      <c r="BK112" s="790"/>
      <c r="BL112" s="790"/>
      <c r="BM112" s="790"/>
      <c r="BN112" s="790"/>
      <c r="BO112" s="790"/>
      <c r="BP112" s="791"/>
      <c r="BQ112" s="856">
        <v>3597540</v>
      </c>
      <c r="BR112" s="857"/>
      <c r="BS112" s="857"/>
      <c r="BT112" s="857"/>
      <c r="BU112" s="857"/>
      <c r="BV112" s="857">
        <v>3445402</v>
      </c>
      <c r="BW112" s="857"/>
      <c r="BX112" s="857"/>
      <c r="BY112" s="857"/>
      <c r="BZ112" s="857"/>
      <c r="CA112" s="857">
        <v>3162331</v>
      </c>
      <c r="CB112" s="857"/>
      <c r="CC112" s="857"/>
      <c r="CD112" s="857"/>
      <c r="CE112" s="857"/>
      <c r="CF112" s="918">
        <v>31</v>
      </c>
      <c r="CG112" s="919"/>
      <c r="CH112" s="919"/>
      <c r="CI112" s="919"/>
      <c r="CJ112" s="919"/>
      <c r="CK112" s="974"/>
      <c r="CL112" s="861"/>
      <c r="CM112" s="864" t="s">
        <v>454</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447</v>
      </c>
      <c r="DH112" s="857"/>
      <c r="DI112" s="857"/>
      <c r="DJ112" s="857"/>
      <c r="DK112" s="857"/>
      <c r="DL112" s="857" t="s">
        <v>447</v>
      </c>
      <c r="DM112" s="857"/>
      <c r="DN112" s="857"/>
      <c r="DO112" s="857"/>
      <c r="DP112" s="857"/>
      <c r="DQ112" s="857" t="s">
        <v>447</v>
      </c>
      <c r="DR112" s="857"/>
      <c r="DS112" s="857"/>
      <c r="DT112" s="857"/>
      <c r="DU112" s="857"/>
      <c r="DV112" s="834" t="s">
        <v>449</v>
      </c>
      <c r="DW112" s="834"/>
      <c r="DX112" s="834"/>
      <c r="DY112" s="834"/>
      <c r="DZ112" s="835"/>
    </row>
    <row r="113" spans="1:130" s="246" customFormat="1" ht="26.25" customHeight="1" x14ac:dyDescent="0.15">
      <c r="A113" s="961"/>
      <c r="B113" s="962"/>
      <c r="C113" s="790" t="s">
        <v>455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328232</v>
      </c>
      <c r="AB113" s="966"/>
      <c r="AC113" s="966"/>
      <c r="AD113" s="966"/>
      <c r="AE113" s="967"/>
      <c r="AF113" s="968">
        <v>323408</v>
      </c>
      <c r="AG113" s="966"/>
      <c r="AH113" s="966"/>
      <c r="AI113" s="966"/>
      <c r="AJ113" s="967"/>
      <c r="AK113" s="968">
        <v>321371</v>
      </c>
      <c r="AL113" s="966"/>
      <c r="AM113" s="966"/>
      <c r="AN113" s="966"/>
      <c r="AO113" s="967"/>
      <c r="AP113" s="969">
        <v>3.2</v>
      </c>
      <c r="AQ113" s="970"/>
      <c r="AR113" s="970"/>
      <c r="AS113" s="970"/>
      <c r="AT113" s="971"/>
      <c r="AU113" s="979"/>
      <c r="AV113" s="980"/>
      <c r="AW113" s="980"/>
      <c r="AX113" s="980"/>
      <c r="AY113" s="980"/>
      <c r="AZ113" s="855" t="s">
        <v>456</v>
      </c>
      <c r="BA113" s="790"/>
      <c r="BB113" s="790"/>
      <c r="BC113" s="790"/>
      <c r="BD113" s="790"/>
      <c r="BE113" s="790"/>
      <c r="BF113" s="790"/>
      <c r="BG113" s="790"/>
      <c r="BH113" s="790"/>
      <c r="BI113" s="790"/>
      <c r="BJ113" s="790"/>
      <c r="BK113" s="790"/>
      <c r="BL113" s="790"/>
      <c r="BM113" s="790"/>
      <c r="BN113" s="790"/>
      <c r="BO113" s="790"/>
      <c r="BP113" s="791"/>
      <c r="BQ113" s="856">
        <v>753955</v>
      </c>
      <c r="BR113" s="857"/>
      <c r="BS113" s="857"/>
      <c r="BT113" s="857"/>
      <c r="BU113" s="857"/>
      <c r="BV113" s="857">
        <v>589447</v>
      </c>
      <c r="BW113" s="857"/>
      <c r="BX113" s="857"/>
      <c r="BY113" s="857"/>
      <c r="BZ113" s="857"/>
      <c r="CA113" s="857">
        <v>816202</v>
      </c>
      <c r="CB113" s="857"/>
      <c r="CC113" s="857"/>
      <c r="CD113" s="857"/>
      <c r="CE113" s="857"/>
      <c r="CF113" s="918">
        <v>8</v>
      </c>
      <c r="CG113" s="919"/>
      <c r="CH113" s="919"/>
      <c r="CI113" s="919"/>
      <c r="CJ113" s="919"/>
      <c r="CK113" s="974"/>
      <c r="CL113" s="861"/>
      <c r="CM113" s="864" t="s">
        <v>457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252</v>
      </c>
      <c r="DH113" s="820"/>
      <c r="DI113" s="820"/>
      <c r="DJ113" s="820"/>
      <c r="DK113" s="821"/>
      <c r="DL113" s="822" t="s">
        <v>447</v>
      </c>
      <c r="DM113" s="820"/>
      <c r="DN113" s="820"/>
      <c r="DO113" s="820"/>
      <c r="DP113" s="821"/>
      <c r="DQ113" s="822" t="s">
        <v>447</v>
      </c>
      <c r="DR113" s="820"/>
      <c r="DS113" s="820"/>
      <c r="DT113" s="820"/>
      <c r="DU113" s="821"/>
      <c r="DV113" s="867" t="s">
        <v>447</v>
      </c>
      <c r="DW113" s="868"/>
      <c r="DX113" s="868"/>
      <c r="DY113" s="868"/>
      <c r="DZ113" s="869"/>
    </row>
    <row r="114" spans="1:130" s="246" customFormat="1" ht="26.25" customHeight="1" x14ac:dyDescent="0.15">
      <c r="A114" s="961"/>
      <c r="B114" s="962"/>
      <c r="C114" s="790" t="s">
        <v>458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408436</v>
      </c>
      <c r="AB114" s="820"/>
      <c r="AC114" s="820"/>
      <c r="AD114" s="820"/>
      <c r="AE114" s="821"/>
      <c r="AF114" s="822">
        <v>408436</v>
      </c>
      <c r="AG114" s="820"/>
      <c r="AH114" s="820"/>
      <c r="AI114" s="820"/>
      <c r="AJ114" s="821"/>
      <c r="AK114" s="822">
        <v>304520</v>
      </c>
      <c r="AL114" s="820"/>
      <c r="AM114" s="820"/>
      <c r="AN114" s="820"/>
      <c r="AO114" s="821"/>
      <c r="AP114" s="867">
        <v>3</v>
      </c>
      <c r="AQ114" s="868"/>
      <c r="AR114" s="868"/>
      <c r="AS114" s="868"/>
      <c r="AT114" s="869"/>
      <c r="AU114" s="979"/>
      <c r="AV114" s="980"/>
      <c r="AW114" s="980"/>
      <c r="AX114" s="980"/>
      <c r="AY114" s="980"/>
      <c r="AZ114" s="855" t="s">
        <v>459</v>
      </c>
      <c r="BA114" s="790"/>
      <c r="BB114" s="790"/>
      <c r="BC114" s="790"/>
      <c r="BD114" s="790"/>
      <c r="BE114" s="790"/>
      <c r="BF114" s="790"/>
      <c r="BG114" s="790"/>
      <c r="BH114" s="790"/>
      <c r="BI114" s="790"/>
      <c r="BJ114" s="790"/>
      <c r="BK114" s="790"/>
      <c r="BL114" s="790"/>
      <c r="BM114" s="790"/>
      <c r="BN114" s="790"/>
      <c r="BO114" s="790"/>
      <c r="BP114" s="791"/>
      <c r="BQ114" s="856">
        <v>3462404</v>
      </c>
      <c r="BR114" s="857"/>
      <c r="BS114" s="857"/>
      <c r="BT114" s="857"/>
      <c r="BU114" s="857"/>
      <c r="BV114" s="857">
        <v>3480826</v>
      </c>
      <c r="BW114" s="857"/>
      <c r="BX114" s="857"/>
      <c r="BY114" s="857"/>
      <c r="BZ114" s="857"/>
      <c r="CA114" s="857">
        <v>3273214</v>
      </c>
      <c r="CB114" s="857"/>
      <c r="CC114" s="857"/>
      <c r="CD114" s="857"/>
      <c r="CE114" s="857"/>
      <c r="CF114" s="918">
        <v>32.1</v>
      </c>
      <c r="CG114" s="919"/>
      <c r="CH114" s="919"/>
      <c r="CI114" s="919"/>
      <c r="CJ114" s="919"/>
      <c r="CK114" s="974"/>
      <c r="CL114" s="861"/>
      <c r="CM114" s="864" t="s">
        <v>460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252</v>
      </c>
      <c r="DH114" s="820"/>
      <c r="DI114" s="820"/>
      <c r="DJ114" s="820"/>
      <c r="DK114" s="821"/>
      <c r="DL114" s="822" t="s">
        <v>449</v>
      </c>
      <c r="DM114" s="820"/>
      <c r="DN114" s="820"/>
      <c r="DO114" s="820"/>
      <c r="DP114" s="821"/>
      <c r="DQ114" s="822" t="s">
        <v>447</v>
      </c>
      <c r="DR114" s="820"/>
      <c r="DS114" s="820"/>
      <c r="DT114" s="820"/>
      <c r="DU114" s="821"/>
      <c r="DV114" s="867" t="s">
        <v>449</v>
      </c>
      <c r="DW114" s="868"/>
      <c r="DX114" s="868"/>
      <c r="DY114" s="868"/>
      <c r="DZ114" s="869"/>
    </row>
    <row r="115" spans="1:130" s="246" customFormat="1" ht="26.25" customHeight="1" x14ac:dyDescent="0.15">
      <c r="A115" s="961"/>
      <c r="B115" s="962"/>
      <c r="C115" s="790" t="s">
        <v>461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2170</v>
      </c>
      <c r="AB115" s="966"/>
      <c r="AC115" s="966"/>
      <c r="AD115" s="966"/>
      <c r="AE115" s="967"/>
      <c r="AF115" s="968">
        <v>1608</v>
      </c>
      <c r="AG115" s="966"/>
      <c r="AH115" s="966"/>
      <c r="AI115" s="966"/>
      <c r="AJ115" s="967"/>
      <c r="AK115" s="968">
        <v>1441</v>
      </c>
      <c r="AL115" s="966"/>
      <c r="AM115" s="966"/>
      <c r="AN115" s="966"/>
      <c r="AO115" s="967"/>
      <c r="AP115" s="969">
        <v>0</v>
      </c>
      <c r="AQ115" s="970"/>
      <c r="AR115" s="970"/>
      <c r="AS115" s="970"/>
      <c r="AT115" s="971"/>
      <c r="AU115" s="979"/>
      <c r="AV115" s="980"/>
      <c r="AW115" s="980"/>
      <c r="AX115" s="980"/>
      <c r="AY115" s="980"/>
      <c r="AZ115" s="855" t="s">
        <v>462</v>
      </c>
      <c r="BA115" s="790"/>
      <c r="BB115" s="790"/>
      <c r="BC115" s="790"/>
      <c r="BD115" s="790"/>
      <c r="BE115" s="790"/>
      <c r="BF115" s="790"/>
      <c r="BG115" s="790"/>
      <c r="BH115" s="790"/>
      <c r="BI115" s="790"/>
      <c r="BJ115" s="790"/>
      <c r="BK115" s="790"/>
      <c r="BL115" s="790"/>
      <c r="BM115" s="790"/>
      <c r="BN115" s="790"/>
      <c r="BO115" s="790"/>
      <c r="BP115" s="791"/>
      <c r="BQ115" s="856">
        <v>16990</v>
      </c>
      <c r="BR115" s="857"/>
      <c r="BS115" s="857"/>
      <c r="BT115" s="857"/>
      <c r="BU115" s="857"/>
      <c r="BV115" s="857">
        <v>109768</v>
      </c>
      <c r="BW115" s="857"/>
      <c r="BX115" s="857"/>
      <c r="BY115" s="857"/>
      <c r="BZ115" s="857"/>
      <c r="CA115" s="857">
        <v>14402</v>
      </c>
      <c r="CB115" s="857"/>
      <c r="CC115" s="857"/>
      <c r="CD115" s="857"/>
      <c r="CE115" s="857"/>
      <c r="CF115" s="918">
        <v>0.1</v>
      </c>
      <c r="CG115" s="919"/>
      <c r="CH115" s="919"/>
      <c r="CI115" s="919"/>
      <c r="CJ115" s="919"/>
      <c r="CK115" s="974"/>
      <c r="CL115" s="861"/>
      <c r="CM115" s="855" t="s">
        <v>463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252</v>
      </c>
      <c r="DH115" s="820"/>
      <c r="DI115" s="820"/>
      <c r="DJ115" s="820"/>
      <c r="DK115" s="821"/>
      <c r="DL115" s="822" t="s">
        <v>447</v>
      </c>
      <c r="DM115" s="820"/>
      <c r="DN115" s="820"/>
      <c r="DO115" s="820"/>
      <c r="DP115" s="821"/>
      <c r="DQ115" s="822" t="s">
        <v>447</v>
      </c>
      <c r="DR115" s="820"/>
      <c r="DS115" s="820"/>
      <c r="DT115" s="820"/>
      <c r="DU115" s="821"/>
      <c r="DV115" s="867" t="s">
        <v>447</v>
      </c>
      <c r="DW115" s="868"/>
      <c r="DX115" s="868"/>
      <c r="DY115" s="868"/>
      <c r="DZ115" s="869"/>
    </row>
    <row r="116" spans="1:130" s="246" customFormat="1" ht="26.25" customHeight="1" x14ac:dyDescent="0.15">
      <c r="A116" s="963"/>
      <c r="B116" s="964"/>
      <c r="C116" s="923" t="s">
        <v>464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282</v>
      </c>
      <c r="AB116" s="820"/>
      <c r="AC116" s="820"/>
      <c r="AD116" s="820"/>
      <c r="AE116" s="821"/>
      <c r="AF116" s="822">
        <v>597</v>
      </c>
      <c r="AG116" s="820"/>
      <c r="AH116" s="820"/>
      <c r="AI116" s="820"/>
      <c r="AJ116" s="821"/>
      <c r="AK116" s="822">
        <v>186</v>
      </c>
      <c r="AL116" s="820"/>
      <c r="AM116" s="820"/>
      <c r="AN116" s="820"/>
      <c r="AO116" s="821"/>
      <c r="AP116" s="867">
        <v>0</v>
      </c>
      <c r="AQ116" s="868"/>
      <c r="AR116" s="868"/>
      <c r="AS116" s="868"/>
      <c r="AT116" s="869"/>
      <c r="AU116" s="979"/>
      <c r="AV116" s="980"/>
      <c r="AW116" s="980"/>
      <c r="AX116" s="980"/>
      <c r="AY116" s="980"/>
      <c r="AZ116" s="906" t="s">
        <v>465</v>
      </c>
      <c r="BA116" s="907"/>
      <c r="BB116" s="907"/>
      <c r="BC116" s="907"/>
      <c r="BD116" s="907"/>
      <c r="BE116" s="907"/>
      <c r="BF116" s="907"/>
      <c r="BG116" s="907"/>
      <c r="BH116" s="907"/>
      <c r="BI116" s="907"/>
      <c r="BJ116" s="907"/>
      <c r="BK116" s="907"/>
      <c r="BL116" s="907"/>
      <c r="BM116" s="907"/>
      <c r="BN116" s="907"/>
      <c r="BO116" s="907"/>
      <c r="BP116" s="908"/>
      <c r="BQ116" s="856" t="s">
        <v>447</v>
      </c>
      <c r="BR116" s="857"/>
      <c r="BS116" s="857"/>
      <c r="BT116" s="857"/>
      <c r="BU116" s="857"/>
      <c r="BV116" s="857" t="s">
        <v>447</v>
      </c>
      <c r="BW116" s="857"/>
      <c r="BX116" s="857"/>
      <c r="BY116" s="857"/>
      <c r="BZ116" s="857"/>
      <c r="CA116" s="857" t="s">
        <v>252</v>
      </c>
      <c r="CB116" s="857"/>
      <c r="CC116" s="857"/>
      <c r="CD116" s="857"/>
      <c r="CE116" s="857"/>
      <c r="CF116" s="918" t="s">
        <v>449</v>
      </c>
      <c r="CG116" s="919"/>
      <c r="CH116" s="919"/>
      <c r="CI116" s="919"/>
      <c r="CJ116" s="919"/>
      <c r="CK116" s="974"/>
      <c r="CL116" s="861"/>
      <c r="CM116" s="864" t="s">
        <v>466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447</v>
      </c>
      <c r="DH116" s="820"/>
      <c r="DI116" s="820"/>
      <c r="DJ116" s="820"/>
      <c r="DK116" s="821"/>
      <c r="DL116" s="822" t="s">
        <v>449</v>
      </c>
      <c r="DM116" s="820"/>
      <c r="DN116" s="820"/>
      <c r="DO116" s="820"/>
      <c r="DP116" s="821"/>
      <c r="DQ116" s="822" t="s">
        <v>252</v>
      </c>
      <c r="DR116" s="820"/>
      <c r="DS116" s="820"/>
      <c r="DT116" s="820"/>
      <c r="DU116" s="821"/>
      <c r="DV116" s="867" t="s">
        <v>449</v>
      </c>
      <c r="DW116" s="868"/>
      <c r="DX116" s="868"/>
      <c r="DY116" s="868"/>
      <c r="DZ116" s="869"/>
    </row>
    <row r="117" spans="1:130" s="246" customFormat="1" ht="26.25" customHeight="1" x14ac:dyDescent="0.15">
      <c r="A117" s="944" t="s">
        <v>195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467</v>
      </c>
      <c r="Z117" s="946"/>
      <c r="AA117" s="951">
        <v>3871434</v>
      </c>
      <c r="AB117" s="952"/>
      <c r="AC117" s="952"/>
      <c r="AD117" s="952"/>
      <c r="AE117" s="953"/>
      <c r="AF117" s="954">
        <v>3836853</v>
      </c>
      <c r="AG117" s="952"/>
      <c r="AH117" s="952"/>
      <c r="AI117" s="952"/>
      <c r="AJ117" s="953"/>
      <c r="AK117" s="954">
        <v>3771977</v>
      </c>
      <c r="AL117" s="952"/>
      <c r="AM117" s="952"/>
      <c r="AN117" s="952"/>
      <c r="AO117" s="953"/>
      <c r="AP117" s="955"/>
      <c r="AQ117" s="956"/>
      <c r="AR117" s="956"/>
      <c r="AS117" s="956"/>
      <c r="AT117" s="957"/>
      <c r="AU117" s="979"/>
      <c r="AV117" s="980"/>
      <c r="AW117" s="980"/>
      <c r="AX117" s="980"/>
      <c r="AY117" s="980"/>
      <c r="AZ117" s="906" t="s">
        <v>468</v>
      </c>
      <c r="BA117" s="907"/>
      <c r="BB117" s="907"/>
      <c r="BC117" s="907"/>
      <c r="BD117" s="907"/>
      <c r="BE117" s="907"/>
      <c r="BF117" s="907"/>
      <c r="BG117" s="907"/>
      <c r="BH117" s="907"/>
      <c r="BI117" s="907"/>
      <c r="BJ117" s="907"/>
      <c r="BK117" s="907"/>
      <c r="BL117" s="907"/>
      <c r="BM117" s="907"/>
      <c r="BN117" s="907"/>
      <c r="BO117" s="907"/>
      <c r="BP117" s="908"/>
      <c r="BQ117" s="856" t="s">
        <v>469</v>
      </c>
      <c r="BR117" s="857"/>
      <c r="BS117" s="857"/>
      <c r="BT117" s="857"/>
      <c r="BU117" s="857"/>
      <c r="BV117" s="857" t="s">
        <v>252</v>
      </c>
      <c r="BW117" s="857"/>
      <c r="BX117" s="857"/>
      <c r="BY117" s="857"/>
      <c r="BZ117" s="857"/>
      <c r="CA117" s="857" t="s">
        <v>252</v>
      </c>
      <c r="CB117" s="857"/>
      <c r="CC117" s="857"/>
      <c r="CD117" s="857"/>
      <c r="CE117" s="857"/>
      <c r="CF117" s="918" t="s">
        <v>252</v>
      </c>
      <c r="CG117" s="919"/>
      <c r="CH117" s="919"/>
      <c r="CI117" s="919"/>
      <c r="CJ117" s="919"/>
      <c r="CK117" s="974"/>
      <c r="CL117" s="861"/>
      <c r="CM117" s="864" t="s">
        <v>470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469</v>
      </c>
      <c r="DH117" s="820"/>
      <c r="DI117" s="820"/>
      <c r="DJ117" s="820"/>
      <c r="DK117" s="821"/>
      <c r="DL117" s="822" t="s">
        <v>252</v>
      </c>
      <c r="DM117" s="820"/>
      <c r="DN117" s="820"/>
      <c r="DO117" s="820"/>
      <c r="DP117" s="821"/>
      <c r="DQ117" s="822" t="s">
        <v>252</v>
      </c>
      <c r="DR117" s="820"/>
      <c r="DS117" s="820"/>
      <c r="DT117" s="820"/>
      <c r="DU117" s="821"/>
      <c r="DV117" s="867" t="s">
        <v>469</v>
      </c>
      <c r="DW117" s="868"/>
      <c r="DX117" s="868"/>
      <c r="DY117" s="868"/>
      <c r="DZ117" s="869"/>
    </row>
    <row r="118" spans="1:130" s="246" customFormat="1" ht="26.25" customHeight="1" x14ac:dyDescent="0.15">
      <c r="A118" s="944" t="s">
        <v>441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439</v>
      </c>
      <c r="AB118" s="945"/>
      <c r="AC118" s="945"/>
      <c r="AD118" s="945"/>
      <c r="AE118" s="946"/>
      <c r="AF118" s="947" t="s">
        <v>315</v>
      </c>
      <c r="AG118" s="945"/>
      <c r="AH118" s="945"/>
      <c r="AI118" s="945"/>
      <c r="AJ118" s="946"/>
      <c r="AK118" s="947" t="s">
        <v>314</v>
      </c>
      <c r="AL118" s="945"/>
      <c r="AM118" s="945"/>
      <c r="AN118" s="945"/>
      <c r="AO118" s="946"/>
      <c r="AP118" s="948" t="s">
        <v>440</v>
      </c>
      <c r="AQ118" s="949"/>
      <c r="AR118" s="949"/>
      <c r="AS118" s="949"/>
      <c r="AT118" s="950"/>
      <c r="AU118" s="979"/>
      <c r="AV118" s="980"/>
      <c r="AW118" s="980"/>
      <c r="AX118" s="980"/>
      <c r="AY118" s="980"/>
      <c r="AZ118" s="922" t="s">
        <v>471</v>
      </c>
      <c r="BA118" s="923"/>
      <c r="BB118" s="923"/>
      <c r="BC118" s="923"/>
      <c r="BD118" s="923"/>
      <c r="BE118" s="923"/>
      <c r="BF118" s="923"/>
      <c r="BG118" s="923"/>
      <c r="BH118" s="923"/>
      <c r="BI118" s="923"/>
      <c r="BJ118" s="923"/>
      <c r="BK118" s="923"/>
      <c r="BL118" s="923"/>
      <c r="BM118" s="923"/>
      <c r="BN118" s="923"/>
      <c r="BO118" s="923"/>
      <c r="BP118" s="924"/>
      <c r="BQ118" s="925" t="s">
        <v>469</v>
      </c>
      <c r="BR118" s="888"/>
      <c r="BS118" s="888"/>
      <c r="BT118" s="888"/>
      <c r="BU118" s="888"/>
      <c r="BV118" s="888" t="s">
        <v>252</v>
      </c>
      <c r="BW118" s="888"/>
      <c r="BX118" s="888"/>
      <c r="BY118" s="888"/>
      <c r="BZ118" s="888"/>
      <c r="CA118" s="888" t="s">
        <v>252</v>
      </c>
      <c r="CB118" s="888"/>
      <c r="CC118" s="888"/>
      <c r="CD118" s="888"/>
      <c r="CE118" s="888"/>
      <c r="CF118" s="918" t="s">
        <v>252</v>
      </c>
      <c r="CG118" s="919"/>
      <c r="CH118" s="919"/>
      <c r="CI118" s="919"/>
      <c r="CJ118" s="919"/>
      <c r="CK118" s="974"/>
      <c r="CL118" s="861"/>
      <c r="CM118" s="864" t="s">
        <v>472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469</v>
      </c>
      <c r="DH118" s="820"/>
      <c r="DI118" s="820"/>
      <c r="DJ118" s="820"/>
      <c r="DK118" s="821"/>
      <c r="DL118" s="822" t="s">
        <v>252</v>
      </c>
      <c r="DM118" s="820"/>
      <c r="DN118" s="820"/>
      <c r="DO118" s="820"/>
      <c r="DP118" s="821"/>
      <c r="DQ118" s="822" t="s">
        <v>469</v>
      </c>
      <c r="DR118" s="820"/>
      <c r="DS118" s="820"/>
      <c r="DT118" s="820"/>
      <c r="DU118" s="821"/>
      <c r="DV118" s="867" t="s">
        <v>252</v>
      </c>
      <c r="DW118" s="868"/>
      <c r="DX118" s="868"/>
      <c r="DY118" s="868"/>
      <c r="DZ118" s="869"/>
    </row>
    <row r="119" spans="1:130" s="246" customFormat="1" ht="26.25" customHeight="1" x14ac:dyDescent="0.15">
      <c r="A119" s="858" t="s">
        <v>444</v>
      </c>
      <c r="B119" s="859"/>
      <c r="C119" s="934" t="s">
        <v>445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252</v>
      </c>
      <c r="AB119" s="938"/>
      <c r="AC119" s="938"/>
      <c r="AD119" s="938"/>
      <c r="AE119" s="939"/>
      <c r="AF119" s="940" t="s">
        <v>469</v>
      </c>
      <c r="AG119" s="938"/>
      <c r="AH119" s="938"/>
      <c r="AI119" s="938"/>
      <c r="AJ119" s="939"/>
      <c r="AK119" s="940" t="s">
        <v>252</v>
      </c>
      <c r="AL119" s="938"/>
      <c r="AM119" s="938"/>
      <c r="AN119" s="938"/>
      <c r="AO119" s="939"/>
      <c r="AP119" s="941" t="s">
        <v>469</v>
      </c>
      <c r="AQ119" s="942"/>
      <c r="AR119" s="942"/>
      <c r="AS119" s="942"/>
      <c r="AT119" s="943"/>
      <c r="AU119" s="981"/>
      <c r="AV119" s="982"/>
      <c r="AW119" s="982"/>
      <c r="AX119" s="982"/>
      <c r="AY119" s="982"/>
      <c r="AZ119" s="277" t="s">
        <v>195</v>
      </c>
      <c r="BA119" s="277"/>
      <c r="BB119" s="277"/>
      <c r="BC119" s="277"/>
      <c r="BD119" s="277"/>
      <c r="BE119" s="277"/>
      <c r="BF119" s="277"/>
      <c r="BG119" s="277"/>
      <c r="BH119" s="277"/>
      <c r="BI119" s="277"/>
      <c r="BJ119" s="277"/>
      <c r="BK119" s="277"/>
      <c r="BL119" s="277"/>
      <c r="BM119" s="277"/>
      <c r="BN119" s="277"/>
      <c r="BO119" s="920" t="s">
        <v>473</v>
      </c>
      <c r="BP119" s="921"/>
      <c r="BQ119" s="925">
        <v>36166615</v>
      </c>
      <c r="BR119" s="888"/>
      <c r="BS119" s="888"/>
      <c r="BT119" s="888"/>
      <c r="BU119" s="888"/>
      <c r="BV119" s="888">
        <v>35641920</v>
      </c>
      <c r="BW119" s="888"/>
      <c r="BX119" s="888"/>
      <c r="BY119" s="888"/>
      <c r="BZ119" s="888"/>
      <c r="CA119" s="888">
        <v>34000094</v>
      </c>
      <c r="CB119" s="888"/>
      <c r="CC119" s="888"/>
      <c r="CD119" s="888"/>
      <c r="CE119" s="888"/>
      <c r="CF119" s="786"/>
      <c r="CG119" s="787"/>
      <c r="CH119" s="787"/>
      <c r="CI119" s="787"/>
      <c r="CJ119" s="877"/>
      <c r="CK119" s="975"/>
      <c r="CL119" s="863"/>
      <c r="CM119" s="881" t="s">
        <v>474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469</v>
      </c>
      <c r="DH119" s="803"/>
      <c r="DI119" s="803"/>
      <c r="DJ119" s="803"/>
      <c r="DK119" s="804"/>
      <c r="DL119" s="805" t="s">
        <v>469</v>
      </c>
      <c r="DM119" s="803"/>
      <c r="DN119" s="803"/>
      <c r="DO119" s="803"/>
      <c r="DP119" s="804"/>
      <c r="DQ119" s="805" t="s">
        <v>252</v>
      </c>
      <c r="DR119" s="803"/>
      <c r="DS119" s="803"/>
      <c r="DT119" s="803"/>
      <c r="DU119" s="804"/>
      <c r="DV119" s="891" t="s">
        <v>252</v>
      </c>
      <c r="DW119" s="892"/>
      <c r="DX119" s="892"/>
      <c r="DY119" s="892"/>
      <c r="DZ119" s="893"/>
    </row>
    <row r="120" spans="1:130" s="246" customFormat="1" ht="26.25" customHeight="1" x14ac:dyDescent="0.15">
      <c r="A120" s="860"/>
      <c r="B120" s="861"/>
      <c r="C120" s="864" t="s">
        <v>450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252</v>
      </c>
      <c r="AB120" s="820"/>
      <c r="AC120" s="820"/>
      <c r="AD120" s="820"/>
      <c r="AE120" s="821"/>
      <c r="AF120" s="822" t="s">
        <v>252</v>
      </c>
      <c r="AG120" s="820"/>
      <c r="AH120" s="820"/>
      <c r="AI120" s="820"/>
      <c r="AJ120" s="821"/>
      <c r="AK120" s="822" t="s">
        <v>469</v>
      </c>
      <c r="AL120" s="820"/>
      <c r="AM120" s="820"/>
      <c r="AN120" s="820"/>
      <c r="AO120" s="821"/>
      <c r="AP120" s="867" t="s">
        <v>469</v>
      </c>
      <c r="AQ120" s="868"/>
      <c r="AR120" s="868"/>
      <c r="AS120" s="868"/>
      <c r="AT120" s="869"/>
      <c r="AU120" s="926" t="s">
        <v>475</v>
      </c>
      <c r="AV120" s="927"/>
      <c r="AW120" s="927"/>
      <c r="AX120" s="927"/>
      <c r="AY120" s="928"/>
      <c r="AZ120" s="903" t="s">
        <v>476</v>
      </c>
      <c r="BA120" s="848"/>
      <c r="BB120" s="848"/>
      <c r="BC120" s="848"/>
      <c r="BD120" s="848"/>
      <c r="BE120" s="848"/>
      <c r="BF120" s="848"/>
      <c r="BG120" s="848"/>
      <c r="BH120" s="848"/>
      <c r="BI120" s="848"/>
      <c r="BJ120" s="848"/>
      <c r="BK120" s="848"/>
      <c r="BL120" s="848"/>
      <c r="BM120" s="848"/>
      <c r="BN120" s="848"/>
      <c r="BO120" s="848"/>
      <c r="BP120" s="849"/>
      <c r="BQ120" s="904">
        <v>13141855</v>
      </c>
      <c r="BR120" s="885"/>
      <c r="BS120" s="885"/>
      <c r="BT120" s="885"/>
      <c r="BU120" s="885"/>
      <c r="BV120" s="885">
        <v>13573512</v>
      </c>
      <c r="BW120" s="885"/>
      <c r="BX120" s="885"/>
      <c r="BY120" s="885"/>
      <c r="BZ120" s="885"/>
      <c r="CA120" s="885">
        <v>13141213</v>
      </c>
      <c r="CB120" s="885"/>
      <c r="CC120" s="885"/>
      <c r="CD120" s="885"/>
      <c r="CE120" s="885"/>
      <c r="CF120" s="909">
        <v>129</v>
      </c>
      <c r="CG120" s="910"/>
      <c r="CH120" s="910"/>
      <c r="CI120" s="910"/>
      <c r="CJ120" s="910"/>
      <c r="CK120" s="911" t="s">
        <v>477</v>
      </c>
      <c r="CL120" s="895"/>
      <c r="CM120" s="895"/>
      <c r="CN120" s="895"/>
      <c r="CO120" s="896"/>
      <c r="CP120" s="915" t="s">
        <v>478</v>
      </c>
      <c r="CQ120" s="916"/>
      <c r="CR120" s="916"/>
      <c r="CS120" s="916"/>
      <c r="CT120" s="916"/>
      <c r="CU120" s="916"/>
      <c r="CV120" s="916"/>
      <c r="CW120" s="916"/>
      <c r="CX120" s="916"/>
      <c r="CY120" s="916"/>
      <c r="CZ120" s="916"/>
      <c r="DA120" s="916"/>
      <c r="DB120" s="916"/>
      <c r="DC120" s="916"/>
      <c r="DD120" s="916"/>
      <c r="DE120" s="916"/>
      <c r="DF120" s="917"/>
      <c r="DG120" s="904">
        <v>2669665</v>
      </c>
      <c r="DH120" s="885"/>
      <c r="DI120" s="885"/>
      <c r="DJ120" s="885"/>
      <c r="DK120" s="885"/>
      <c r="DL120" s="885">
        <v>2598517</v>
      </c>
      <c r="DM120" s="885"/>
      <c r="DN120" s="885"/>
      <c r="DO120" s="885"/>
      <c r="DP120" s="885"/>
      <c r="DQ120" s="885">
        <v>2316686</v>
      </c>
      <c r="DR120" s="885"/>
      <c r="DS120" s="885"/>
      <c r="DT120" s="885"/>
      <c r="DU120" s="885"/>
      <c r="DV120" s="886">
        <v>22.7</v>
      </c>
      <c r="DW120" s="886"/>
      <c r="DX120" s="886"/>
      <c r="DY120" s="886"/>
      <c r="DZ120" s="887"/>
    </row>
    <row r="121" spans="1:130" s="246" customFormat="1" ht="26.25" customHeight="1" x14ac:dyDescent="0.15">
      <c r="A121" s="860"/>
      <c r="B121" s="861"/>
      <c r="C121" s="906" t="s">
        <v>479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469</v>
      </c>
      <c r="AB121" s="820"/>
      <c r="AC121" s="820"/>
      <c r="AD121" s="820"/>
      <c r="AE121" s="821"/>
      <c r="AF121" s="822" t="s">
        <v>469</v>
      </c>
      <c r="AG121" s="820"/>
      <c r="AH121" s="820"/>
      <c r="AI121" s="820"/>
      <c r="AJ121" s="821"/>
      <c r="AK121" s="822" t="s">
        <v>480</v>
      </c>
      <c r="AL121" s="820"/>
      <c r="AM121" s="820"/>
      <c r="AN121" s="820"/>
      <c r="AO121" s="821"/>
      <c r="AP121" s="867" t="s">
        <v>252</v>
      </c>
      <c r="AQ121" s="868"/>
      <c r="AR121" s="868"/>
      <c r="AS121" s="868"/>
      <c r="AT121" s="869"/>
      <c r="AU121" s="929"/>
      <c r="AV121" s="930"/>
      <c r="AW121" s="930"/>
      <c r="AX121" s="930"/>
      <c r="AY121" s="931"/>
      <c r="AZ121" s="855" t="s">
        <v>481</v>
      </c>
      <c r="BA121" s="790"/>
      <c r="BB121" s="790"/>
      <c r="BC121" s="790"/>
      <c r="BD121" s="790"/>
      <c r="BE121" s="790"/>
      <c r="BF121" s="790"/>
      <c r="BG121" s="790"/>
      <c r="BH121" s="790"/>
      <c r="BI121" s="790"/>
      <c r="BJ121" s="790"/>
      <c r="BK121" s="790"/>
      <c r="BL121" s="790"/>
      <c r="BM121" s="790"/>
      <c r="BN121" s="790"/>
      <c r="BO121" s="790"/>
      <c r="BP121" s="791"/>
      <c r="BQ121" s="856">
        <v>833490</v>
      </c>
      <c r="BR121" s="857"/>
      <c r="BS121" s="857"/>
      <c r="BT121" s="857"/>
      <c r="BU121" s="857"/>
      <c r="BV121" s="857">
        <v>731226</v>
      </c>
      <c r="BW121" s="857"/>
      <c r="BX121" s="857"/>
      <c r="BY121" s="857"/>
      <c r="BZ121" s="857"/>
      <c r="CA121" s="857">
        <v>705823</v>
      </c>
      <c r="CB121" s="857"/>
      <c r="CC121" s="857"/>
      <c r="CD121" s="857"/>
      <c r="CE121" s="857"/>
      <c r="CF121" s="918">
        <v>6.9</v>
      </c>
      <c r="CG121" s="919"/>
      <c r="CH121" s="919"/>
      <c r="CI121" s="919"/>
      <c r="CJ121" s="919"/>
      <c r="CK121" s="912"/>
      <c r="CL121" s="898"/>
      <c r="CM121" s="898"/>
      <c r="CN121" s="898"/>
      <c r="CO121" s="899"/>
      <c r="CP121" s="878" t="s">
        <v>482</v>
      </c>
      <c r="CQ121" s="879"/>
      <c r="CR121" s="879"/>
      <c r="CS121" s="879"/>
      <c r="CT121" s="879"/>
      <c r="CU121" s="879"/>
      <c r="CV121" s="879"/>
      <c r="CW121" s="879"/>
      <c r="CX121" s="879"/>
      <c r="CY121" s="879"/>
      <c r="CZ121" s="879"/>
      <c r="DA121" s="879"/>
      <c r="DB121" s="879"/>
      <c r="DC121" s="879"/>
      <c r="DD121" s="879"/>
      <c r="DE121" s="879"/>
      <c r="DF121" s="880"/>
      <c r="DG121" s="856">
        <v>840341</v>
      </c>
      <c r="DH121" s="857"/>
      <c r="DI121" s="857"/>
      <c r="DJ121" s="857"/>
      <c r="DK121" s="857"/>
      <c r="DL121" s="857">
        <v>763194</v>
      </c>
      <c r="DM121" s="857"/>
      <c r="DN121" s="857"/>
      <c r="DO121" s="857"/>
      <c r="DP121" s="857"/>
      <c r="DQ121" s="857">
        <v>678980</v>
      </c>
      <c r="DR121" s="857"/>
      <c r="DS121" s="857"/>
      <c r="DT121" s="857"/>
      <c r="DU121" s="857"/>
      <c r="DV121" s="834">
        <v>6.7</v>
      </c>
      <c r="DW121" s="834"/>
      <c r="DX121" s="834"/>
      <c r="DY121" s="834"/>
      <c r="DZ121" s="835"/>
    </row>
    <row r="122" spans="1:130" s="246" customFormat="1" ht="26.25" customHeight="1" x14ac:dyDescent="0.15">
      <c r="A122" s="860"/>
      <c r="B122" s="861"/>
      <c r="C122" s="864" t="s">
        <v>460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469</v>
      </c>
      <c r="AB122" s="820"/>
      <c r="AC122" s="820"/>
      <c r="AD122" s="820"/>
      <c r="AE122" s="821"/>
      <c r="AF122" s="822" t="s">
        <v>469</v>
      </c>
      <c r="AG122" s="820"/>
      <c r="AH122" s="820"/>
      <c r="AI122" s="820"/>
      <c r="AJ122" s="821"/>
      <c r="AK122" s="822" t="s">
        <v>252</v>
      </c>
      <c r="AL122" s="820"/>
      <c r="AM122" s="820"/>
      <c r="AN122" s="820"/>
      <c r="AO122" s="821"/>
      <c r="AP122" s="867" t="s">
        <v>469</v>
      </c>
      <c r="AQ122" s="868"/>
      <c r="AR122" s="868"/>
      <c r="AS122" s="868"/>
      <c r="AT122" s="869"/>
      <c r="AU122" s="929"/>
      <c r="AV122" s="930"/>
      <c r="AW122" s="930"/>
      <c r="AX122" s="930"/>
      <c r="AY122" s="931"/>
      <c r="AZ122" s="922" t="s">
        <v>483</v>
      </c>
      <c r="BA122" s="923"/>
      <c r="BB122" s="923"/>
      <c r="BC122" s="923"/>
      <c r="BD122" s="923"/>
      <c r="BE122" s="923"/>
      <c r="BF122" s="923"/>
      <c r="BG122" s="923"/>
      <c r="BH122" s="923"/>
      <c r="BI122" s="923"/>
      <c r="BJ122" s="923"/>
      <c r="BK122" s="923"/>
      <c r="BL122" s="923"/>
      <c r="BM122" s="923"/>
      <c r="BN122" s="923"/>
      <c r="BO122" s="923"/>
      <c r="BP122" s="924"/>
      <c r="BQ122" s="925">
        <v>25345877</v>
      </c>
      <c r="BR122" s="888"/>
      <c r="BS122" s="888"/>
      <c r="BT122" s="888"/>
      <c r="BU122" s="888"/>
      <c r="BV122" s="888">
        <v>25025403</v>
      </c>
      <c r="BW122" s="888"/>
      <c r="BX122" s="888"/>
      <c r="BY122" s="888"/>
      <c r="BZ122" s="888"/>
      <c r="CA122" s="888">
        <v>24368188</v>
      </c>
      <c r="CB122" s="888"/>
      <c r="CC122" s="888"/>
      <c r="CD122" s="888"/>
      <c r="CE122" s="888"/>
      <c r="CF122" s="889">
        <v>239.2</v>
      </c>
      <c r="CG122" s="890"/>
      <c r="CH122" s="890"/>
      <c r="CI122" s="890"/>
      <c r="CJ122" s="890"/>
      <c r="CK122" s="912"/>
      <c r="CL122" s="898"/>
      <c r="CM122" s="898"/>
      <c r="CN122" s="898"/>
      <c r="CO122" s="899"/>
      <c r="CP122" s="878" t="s">
        <v>422</v>
      </c>
      <c r="CQ122" s="879"/>
      <c r="CR122" s="879"/>
      <c r="CS122" s="879"/>
      <c r="CT122" s="879"/>
      <c r="CU122" s="879"/>
      <c r="CV122" s="879"/>
      <c r="CW122" s="879"/>
      <c r="CX122" s="879"/>
      <c r="CY122" s="879"/>
      <c r="CZ122" s="879"/>
      <c r="DA122" s="879"/>
      <c r="DB122" s="879"/>
      <c r="DC122" s="879"/>
      <c r="DD122" s="879"/>
      <c r="DE122" s="879"/>
      <c r="DF122" s="880"/>
      <c r="DG122" s="856" t="s">
        <v>252</v>
      </c>
      <c r="DH122" s="857"/>
      <c r="DI122" s="857"/>
      <c r="DJ122" s="857"/>
      <c r="DK122" s="857"/>
      <c r="DL122" s="857" t="s">
        <v>252</v>
      </c>
      <c r="DM122" s="857"/>
      <c r="DN122" s="857"/>
      <c r="DO122" s="857"/>
      <c r="DP122" s="857"/>
      <c r="DQ122" s="857">
        <v>92230</v>
      </c>
      <c r="DR122" s="857"/>
      <c r="DS122" s="857"/>
      <c r="DT122" s="857"/>
      <c r="DU122" s="857"/>
      <c r="DV122" s="834">
        <v>0.9</v>
      </c>
      <c r="DW122" s="834"/>
      <c r="DX122" s="834"/>
      <c r="DY122" s="834"/>
      <c r="DZ122" s="835"/>
    </row>
    <row r="123" spans="1:130" s="246" customFormat="1" ht="26.25" customHeight="1" x14ac:dyDescent="0.15">
      <c r="A123" s="860"/>
      <c r="B123" s="861"/>
      <c r="C123" s="864" t="s">
        <v>466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252</v>
      </c>
      <c r="AB123" s="820"/>
      <c r="AC123" s="820"/>
      <c r="AD123" s="820"/>
      <c r="AE123" s="821"/>
      <c r="AF123" s="822" t="s">
        <v>480</v>
      </c>
      <c r="AG123" s="820"/>
      <c r="AH123" s="820"/>
      <c r="AI123" s="820"/>
      <c r="AJ123" s="821"/>
      <c r="AK123" s="822" t="s">
        <v>469</v>
      </c>
      <c r="AL123" s="820"/>
      <c r="AM123" s="820"/>
      <c r="AN123" s="820"/>
      <c r="AO123" s="821"/>
      <c r="AP123" s="867" t="s">
        <v>469</v>
      </c>
      <c r="AQ123" s="868"/>
      <c r="AR123" s="868"/>
      <c r="AS123" s="868"/>
      <c r="AT123" s="869"/>
      <c r="AU123" s="932"/>
      <c r="AV123" s="933"/>
      <c r="AW123" s="933"/>
      <c r="AX123" s="933"/>
      <c r="AY123" s="933"/>
      <c r="AZ123" s="277" t="s">
        <v>195</v>
      </c>
      <c r="BA123" s="277"/>
      <c r="BB123" s="277"/>
      <c r="BC123" s="277"/>
      <c r="BD123" s="277"/>
      <c r="BE123" s="277"/>
      <c r="BF123" s="277"/>
      <c r="BG123" s="277"/>
      <c r="BH123" s="277"/>
      <c r="BI123" s="277"/>
      <c r="BJ123" s="277"/>
      <c r="BK123" s="277"/>
      <c r="BL123" s="277"/>
      <c r="BM123" s="277"/>
      <c r="BN123" s="277"/>
      <c r="BO123" s="920" t="s">
        <v>484</v>
      </c>
      <c r="BP123" s="921"/>
      <c r="BQ123" s="875">
        <v>39321222</v>
      </c>
      <c r="BR123" s="876"/>
      <c r="BS123" s="876"/>
      <c r="BT123" s="876"/>
      <c r="BU123" s="876"/>
      <c r="BV123" s="876">
        <v>39330141</v>
      </c>
      <c r="BW123" s="876"/>
      <c r="BX123" s="876"/>
      <c r="BY123" s="876"/>
      <c r="BZ123" s="876"/>
      <c r="CA123" s="876">
        <v>38215224</v>
      </c>
      <c r="CB123" s="876"/>
      <c r="CC123" s="876"/>
      <c r="CD123" s="876"/>
      <c r="CE123" s="876"/>
      <c r="CF123" s="786"/>
      <c r="CG123" s="787"/>
      <c r="CH123" s="787"/>
      <c r="CI123" s="787"/>
      <c r="CJ123" s="877"/>
      <c r="CK123" s="912"/>
      <c r="CL123" s="898"/>
      <c r="CM123" s="898"/>
      <c r="CN123" s="898"/>
      <c r="CO123" s="899"/>
      <c r="CP123" s="878" t="s">
        <v>485</v>
      </c>
      <c r="CQ123" s="879"/>
      <c r="CR123" s="879"/>
      <c r="CS123" s="879"/>
      <c r="CT123" s="879"/>
      <c r="CU123" s="879"/>
      <c r="CV123" s="879"/>
      <c r="CW123" s="879"/>
      <c r="CX123" s="879"/>
      <c r="CY123" s="879"/>
      <c r="CZ123" s="879"/>
      <c r="DA123" s="879"/>
      <c r="DB123" s="879"/>
      <c r="DC123" s="879"/>
      <c r="DD123" s="879"/>
      <c r="DE123" s="879"/>
      <c r="DF123" s="880"/>
      <c r="DG123" s="819">
        <v>79675</v>
      </c>
      <c r="DH123" s="820"/>
      <c r="DI123" s="820"/>
      <c r="DJ123" s="820"/>
      <c r="DK123" s="821"/>
      <c r="DL123" s="822">
        <v>73901</v>
      </c>
      <c r="DM123" s="820"/>
      <c r="DN123" s="820"/>
      <c r="DO123" s="820"/>
      <c r="DP123" s="821"/>
      <c r="DQ123" s="822">
        <v>68018</v>
      </c>
      <c r="DR123" s="820"/>
      <c r="DS123" s="820"/>
      <c r="DT123" s="820"/>
      <c r="DU123" s="821"/>
      <c r="DV123" s="867">
        <v>0.7</v>
      </c>
      <c r="DW123" s="868"/>
      <c r="DX123" s="868"/>
      <c r="DY123" s="868"/>
      <c r="DZ123" s="869"/>
    </row>
    <row r="124" spans="1:130" s="246" customFormat="1" ht="26.25" customHeight="1" thickBot="1" x14ac:dyDescent="0.2">
      <c r="A124" s="860"/>
      <c r="B124" s="861"/>
      <c r="C124" s="864" t="s">
        <v>470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469</v>
      </c>
      <c r="AB124" s="820"/>
      <c r="AC124" s="820"/>
      <c r="AD124" s="820"/>
      <c r="AE124" s="821"/>
      <c r="AF124" s="822" t="s">
        <v>486</v>
      </c>
      <c r="AG124" s="820"/>
      <c r="AH124" s="820"/>
      <c r="AI124" s="820"/>
      <c r="AJ124" s="821"/>
      <c r="AK124" s="822" t="s">
        <v>486</v>
      </c>
      <c r="AL124" s="820"/>
      <c r="AM124" s="820"/>
      <c r="AN124" s="820"/>
      <c r="AO124" s="821"/>
      <c r="AP124" s="867" t="s">
        <v>252</v>
      </c>
      <c r="AQ124" s="868"/>
      <c r="AR124" s="868"/>
      <c r="AS124" s="868"/>
      <c r="AT124" s="869"/>
      <c r="AU124" s="870" t="s">
        <v>487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469</v>
      </c>
      <c r="BR124" s="874"/>
      <c r="BS124" s="874"/>
      <c r="BT124" s="874"/>
      <c r="BU124" s="874"/>
      <c r="BV124" s="874" t="s">
        <v>252</v>
      </c>
      <c r="BW124" s="874"/>
      <c r="BX124" s="874"/>
      <c r="BY124" s="874"/>
      <c r="BZ124" s="874"/>
      <c r="CA124" s="874" t="s">
        <v>252</v>
      </c>
      <c r="CB124" s="874"/>
      <c r="CC124" s="874"/>
      <c r="CD124" s="874"/>
      <c r="CE124" s="874"/>
      <c r="CF124" s="764"/>
      <c r="CG124" s="765"/>
      <c r="CH124" s="765"/>
      <c r="CI124" s="765"/>
      <c r="CJ124" s="905"/>
      <c r="CK124" s="913"/>
      <c r="CL124" s="913"/>
      <c r="CM124" s="913"/>
      <c r="CN124" s="913"/>
      <c r="CO124" s="914"/>
      <c r="CP124" s="878" t="s">
        <v>488</v>
      </c>
      <c r="CQ124" s="879"/>
      <c r="CR124" s="879"/>
      <c r="CS124" s="879"/>
      <c r="CT124" s="879"/>
      <c r="CU124" s="879"/>
      <c r="CV124" s="879"/>
      <c r="CW124" s="879"/>
      <c r="CX124" s="879"/>
      <c r="CY124" s="879"/>
      <c r="CZ124" s="879"/>
      <c r="DA124" s="879"/>
      <c r="DB124" s="879"/>
      <c r="DC124" s="879"/>
      <c r="DD124" s="879"/>
      <c r="DE124" s="879"/>
      <c r="DF124" s="880"/>
      <c r="DG124" s="802">
        <v>7859</v>
      </c>
      <c r="DH124" s="803"/>
      <c r="DI124" s="803"/>
      <c r="DJ124" s="803"/>
      <c r="DK124" s="804"/>
      <c r="DL124" s="805">
        <v>9790</v>
      </c>
      <c r="DM124" s="803"/>
      <c r="DN124" s="803"/>
      <c r="DO124" s="803"/>
      <c r="DP124" s="804"/>
      <c r="DQ124" s="805">
        <v>6417</v>
      </c>
      <c r="DR124" s="803"/>
      <c r="DS124" s="803"/>
      <c r="DT124" s="803"/>
      <c r="DU124" s="804"/>
      <c r="DV124" s="891">
        <v>0.1</v>
      </c>
      <c r="DW124" s="892"/>
      <c r="DX124" s="892"/>
      <c r="DY124" s="892"/>
      <c r="DZ124" s="893"/>
    </row>
    <row r="125" spans="1:130" s="246" customFormat="1" ht="26.25" customHeight="1" x14ac:dyDescent="0.15">
      <c r="A125" s="860"/>
      <c r="B125" s="861"/>
      <c r="C125" s="864" t="s">
        <v>472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469</v>
      </c>
      <c r="AB125" s="820"/>
      <c r="AC125" s="820"/>
      <c r="AD125" s="820"/>
      <c r="AE125" s="821"/>
      <c r="AF125" s="822" t="s">
        <v>469</v>
      </c>
      <c r="AG125" s="820"/>
      <c r="AH125" s="820"/>
      <c r="AI125" s="820"/>
      <c r="AJ125" s="821"/>
      <c r="AK125" s="822" t="s">
        <v>469</v>
      </c>
      <c r="AL125" s="820"/>
      <c r="AM125" s="820"/>
      <c r="AN125" s="820"/>
      <c r="AO125" s="821"/>
      <c r="AP125" s="867" t="s">
        <v>469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489</v>
      </c>
      <c r="CL125" s="895"/>
      <c r="CM125" s="895"/>
      <c r="CN125" s="895"/>
      <c r="CO125" s="896"/>
      <c r="CP125" s="903" t="s">
        <v>490</v>
      </c>
      <c r="CQ125" s="848"/>
      <c r="CR125" s="848"/>
      <c r="CS125" s="848"/>
      <c r="CT125" s="848"/>
      <c r="CU125" s="848"/>
      <c r="CV125" s="848"/>
      <c r="CW125" s="848"/>
      <c r="CX125" s="848"/>
      <c r="CY125" s="848"/>
      <c r="CZ125" s="848"/>
      <c r="DA125" s="848"/>
      <c r="DB125" s="848"/>
      <c r="DC125" s="848"/>
      <c r="DD125" s="848"/>
      <c r="DE125" s="848"/>
      <c r="DF125" s="849"/>
      <c r="DG125" s="904" t="s">
        <v>252</v>
      </c>
      <c r="DH125" s="885"/>
      <c r="DI125" s="885"/>
      <c r="DJ125" s="885"/>
      <c r="DK125" s="885"/>
      <c r="DL125" s="885" t="s">
        <v>469</v>
      </c>
      <c r="DM125" s="885"/>
      <c r="DN125" s="885"/>
      <c r="DO125" s="885"/>
      <c r="DP125" s="885"/>
      <c r="DQ125" s="885" t="s">
        <v>469</v>
      </c>
      <c r="DR125" s="885"/>
      <c r="DS125" s="885"/>
      <c r="DT125" s="885"/>
      <c r="DU125" s="885"/>
      <c r="DV125" s="886" t="s">
        <v>469</v>
      </c>
      <c r="DW125" s="886"/>
      <c r="DX125" s="886"/>
      <c r="DY125" s="886"/>
      <c r="DZ125" s="887"/>
    </row>
    <row r="126" spans="1:130" s="246" customFormat="1" ht="26.25" customHeight="1" thickBot="1" x14ac:dyDescent="0.2">
      <c r="A126" s="860"/>
      <c r="B126" s="861"/>
      <c r="C126" s="864" t="s">
        <v>474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469</v>
      </c>
      <c r="AB126" s="820"/>
      <c r="AC126" s="820"/>
      <c r="AD126" s="820"/>
      <c r="AE126" s="821"/>
      <c r="AF126" s="822" t="s">
        <v>469</v>
      </c>
      <c r="AG126" s="820"/>
      <c r="AH126" s="820"/>
      <c r="AI126" s="820"/>
      <c r="AJ126" s="821"/>
      <c r="AK126" s="822" t="s">
        <v>469</v>
      </c>
      <c r="AL126" s="820"/>
      <c r="AM126" s="820"/>
      <c r="AN126" s="820"/>
      <c r="AO126" s="821"/>
      <c r="AP126" s="867" t="s">
        <v>469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491</v>
      </c>
      <c r="CQ126" s="790"/>
      <c r="CR126" s="790"/>
      <c r="CS126" s="790"/>
      <c r="CT126" s="790"/>
      <c r="CU126" s="790"/>
      <c r="CV126" s="790"/>
      <c r="CW126" s="790"/>
      <c r="CX126" s="790"/>
      <c r="CY126" s="790"/>
      <c r="CZ126" s="790"/>
      <c r="DA126" s="790"/>
      <c r="DB126" s="790"/>
      <c r="DC126" s="790"/>
      <c r="DD126" s="790"/>
      <c r="DE126" s="790"/>
      <c r="DF126" s="791"/>
      <c r="DG126" s="856" t="s">
        <v>469</v>
      </c>
      <c r="DH126" s="857"/>
      <c r="DI126" s="857"/>
      <c r="DJ126" s="857"/>
      <c r="DK126" s="857"/>
      <c r="DL126" s="857" t="s">
        <v>492</v>
      </c>
      <c r="DM126" s="857"/>
      <c r="DN126" s="857"/>
      <c r="DO126" s="857"/>
      <c r="DP126" s="857"/>
      <c r="DQ126" s="857" t="s">
        <v>469</v>
      </c>
      <c r="DR126" s="857"/>
      <c r="DS126" s="857"/>
      <c r="DT126" s="857"/>
      <c r="DU126" s="857"/>
      <c r="DV126" s="834" t="s">
        <v>469</v>
      </c>
      <c r="DW126" s="834"/>
      <c r="DX126" s="834"/>
      <c r="DY126" s="834"/>
      <c r="DZ126" s="835"/>
    </row>
    <row r="127" spans="1:130" s="246" customFormat="1" ht="26.25" customHeight="1" x14ac:dyDescent="0.15">
      <c r="A127" s="862"/>
      <c r="B127" s="863"/>
      <c r="C127" s="881" t="s">
        <v>493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2170</v>
      </c>
      <c r="AB127" s="820"/>
      <c r="AC127" s="820"/>
      <c r="AD127" s="820"/>
      <c r="AE127" s="821"/>
      <c r="AF127" s="822">
        <v>1608</v>
      </c>
      <c r="AG127" s="820"/>
      <c r="AH127" s="820"/>
      <c r="AI127" s="820"/>
      <c r="AJ127" s="821"/>
      <c r="AK127" s="822">
        <v>1441</v>
      </c>
      <c r="AL127" s="820"/>
      <c r="AM127" s="820"/>
      <c r="AN127" s="820"/>
      <c r="AO127" s="821"/>
      <c r="AP127" s="867">
        <v>0</v>
      </c>
      <c r="AQ127" s="868"/>
      <c r="AR127" s="868"/>
      <c r="AS127" s="868"/>
      <c r="AT127" s="869"/>
      <c r="AU127" s="282"/>
      <c r="AV127" s="282"/>
      <c r="AW127" s="282"/>
      <c r="AX127" s="884" t="s">
        <v>494</v>
      </c>
      <c r="AY127" s="852"/>
      <c r="AZ127" s="852"/>
      <c r="BA127" s="852"/>
      <c r="BB127" s="852"/>
      <c r="BC127" s="852"/>
      <c r="BD127" s="852"/>
      <c r="BE127" s="853"/>
      <c r="BF127" s="851" t="s">
        <v>495</v>
      </c>
      <c r="BG127" s="852"/>
      <c r="BH127" s="852"/>
      <c r="BI127" s="852"/>
      <c r="BJ127" s="852"/>
      <c r="BK127" s="852"/>
      <c r="BL127" s="853"/>
      <c r="BM127" s="851" t="s">
        <v>496</v>
      </c>
      <c r="BN127" s="852"/>
      <c r="BO127" s="852"/>
      <c r="BP127" s="852"/>
      <c r="BQ127" s="852"/>
      <c r="BR127" s="852"/>
      <c r="BS127" s="853"/>
      <c r="BT127" s="851" t="s">
        <v>497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498</v>
      </c>
      <c r="CQ127" s="790"/>
      <c r="CR127" s="790"/>
      <c r="CS127" s="790"/>
      <c r="CT127" s="790"/>
      <c r="CU127" s="790"/>
      <c r="CV127" s="790"/>
      <c r="CW127" s="790"/>
      <c r="CX127" s="790"/>
      <c r="CY127" s="790"/>
      <c r="CZ127" s="790"/>
      <c r="DA127" s="790"/>
      <c r="DB127" s="790"/>
      <c r="DC127" s="790"/>
      <c r="DD127" s="790"/>
      <c r="DE127" s="790"/>
      <c r="DF127" s="791"/>
      <c r="DG127" s="856" t="s">
        <v>469</v>
      </c>
      <c r="DH127" s="857"/>
      <c r="DI127" s="857"/>
      <c r="DJ127" s="857"/>
      <c r="DK127" s="857"/>
      <c r="DL127" s="857" t="s">
        <v>252</v>
      </c>
      <c r="DM127" s="857"/>
      <c r="DN127" s="857"/>
      <c r="DO127" s="857"/>
      <c r="DP127" s="857"/>
      <c r="DQ127" s="857" t="s">
        <v>252</v>
      </c>
      <c r="DR127" s="857"/>
      <c r="DS127" s="857"/>
      <c r="DT127" s="857"/>
      <c r="DU127" s="857"/>
      <c r="DV127" s="834" t="s">
        <v>469</v>
      </c>
      <c r="DW127" s="834"/>
      <c r="DX127" s="834"/>
      <c r="DY127" s="834"/>
      <c r="DZ127" s="835"/>
    </row>
    <row r="128" spans="1:130" s="246" customFormat="1" ht="26.25" customHeight="1" thickBot="1" x14ac:dyDescent="0.2">
      <c r="A128" s="836" t="s">
        <v>499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500</v>
      </c>
      <c r="X128" s="838"/>
      <c r="Y128" s="838"/>
      <c r="Z128" s="839"/>
      <c r="AA128" s="840">
        <v>101924</v>
      </c>
      <c r="AB128" s="841"/>
      <c r="AC128" s="841"/>
      <c r="AD128" s="841"/>
      <c r="AE128" s="842"/>
      <c r="AF128" s="843">
        <v>104807</v>
      </c>
      <c r="AG128" s="841"/>
      <c r="AH128" s="841"/>
      <c r="AI128" s="841"/>
      <c r="AJ128" s="842"/>
      <c r="AK128" s="843">
        <v>94236</v>
      </c>
      <c r="AL128" s="841"/>
      <c r="AM128" s="841"/>
      <c r="AN128" s="841"/>
      <c r="AO128" s="842"/>
      <c r="AP128" s="844"/>
      <c r="AQ128" s="845"/>
      <c r="AR128" s="845"/>
      <c r="AS128" s="845"/>
      <c r="AT128" s="846"/>
      <c r="AU128" s="282"/>
      <c r="AV128" s="282"/>
      <c r="AW128" s="282"/>
      <c r="AX128" s="847" t="s">
        <v>501</v>
      </c>
      <c r="AY128" s="848"/>
      <c r="AZ128" s="848"/>
      <c r="BA128" s="848"/>
      <c r="BB128" s="848"/>
      <c r="BC128" s="848"/>
      <c r="BD128" s="848"/>
      <c r="BE128" s="849"/>
      <c r="BF128" s="826" t="s">
        <v>469</v>
      </c>
      <c r="BG128" s="827"/>
      <c r="BH128" s="827"/>
      <c r="BI128" s="827"/>
      <c r="BJ128" s="827"/>
      <c r="BK128" s="827"/>
      <c r="BL128" s="850"/>
      <c r="BM128" s="826">
        <v>12.92</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502</v>
      </c>
      <c r="CQ128" s="768"/>
      <c r="CR128" s="768"/>
      <c r="CS128" s="768"/>
      <c r="CT128" s="768"/>
      <c r="CU128" s="768"/>
      <c r="CV128" s="768"/>
      <c r="CW128" s="768"/>
      <c r="CX128" s="768"/>
      <c r="CY128" s="768"/>
      <c r="CZ128" s="768"/>
      <c r="DA128" s="768"/>
      <c r="DB128" s="768"/>
      <c r="DC128" s="768"/>
      <c r="DD128" s="768"/>
      <c r="DE128" s="768"/>
      <c r="DF128" s="769"/>
      <c r="DG128" s="830">
        <v>16990</v>
      </c>
      <c r="DH128" s="831"/>
      <c r="DI128" s="831"/>
      <c r="DJ128" s="831"/>
      <c r="DK128" s="831"/>
      <c r="DL128" s="831">
        <v>109768</v>
      </c>
      <c r="DM128" s="831"/>
      <c r="DN128" s="831"/>
      <c r="DO128" s="831"/>
      <c r="DP128" s="831"/>
      <c r="DQ128" s="831">
        <v>14402</v>
      </c>
      <c r="DR128" s="831"/>
      <c r="DS128" s="831"/>
      <c r="DT128" s="831"/>
      <c r="DU128" s="831"/>
      <c r="DV128" s="832">
        <v>0.1</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503</v>
      </c>
      <c r="X129" s="817"/>
      <c r="Y129" s="817"/>
      <c r="Z129" s="818"/>
      <c r="AA129" s="819">
        <v>13633043</v>
      </c>
      <c r="AB129" s="820"/>
      <c r="AC129" s="820"/>
      <c r="AD129" s="820"/>
      <c r="AE129" s="821"/>
      <c r="AF129" s="822">
        <v>13467401</v>
      </c>
      <c r="AG129" s="820"/>
      <c r="AH129" s="820"/>
      <c r="AI129" s="820"/>
      <c r="AJ129" s="821"/>
      <c r="AK129" s="822">
        <v>13308065</v>
      </c>
      <c r="AL129" s="820"/>
      <c r="AM129" s="820"/>
      <c r="AN129" s="820"/>
      <c r="AO129" s="821"/>
      <c r="AP129" s="823"/>
      <c r="AQ129" s="824"/>
      <c r="AR129" s="824"/>
      <c r="AS129" s="824"/>
      <c r="AT129" s="825"/>
      <c r="AU129" s="284"/>
      <c r="AV129" s="284"/>
      <c r="AW129" s="284"/>
      <c r="AX129" s="789" t="s">
        <v>504</v>
      </c>
      <c r="AY129" s="790"/>
      <c r="AZ129" s="790"/>
      <c r="BA129" s="790"/>
      <c r="BB129" s="790"/>
      <c r="BC129" s="790"/>
      <c r="BD129" s="790"/>
      <c r="BE129" s="791"/>
      <c r="BF129" s="809" t="s">
        <v>469</v>
      </c>
      <c r="BG129" s="810"/>
      <c r="BH129" s="810"/>
      <c r="BI129" s="810"/>
      <c r="BJ129" s="810"/>
      <c r="BK129" s="810"/>
      <c r="BL129" s="811"/>
      <c r="BM129" s="809">
        <v>17.920000000000002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506</v>
      </c>
      <c r="X130" s="817"/>
      <c r="Y130" s="817"/>
      <c r="Z130" s="818"/>
      <c r="AA130" s="819">
        <v>3141489</v>
      </c>
      <c r="AB130" s="820"/>
      <c r="AC130" s="820"/>
      <c r="AD130" s="820"/>
      <c r="AE130" s="821"/>
      <c r="AF130" s="822">
        <v>3147598</v>
      </c>
      <c r="AG130" s="820"/>
      <c r="AH130" s="820"/>
      <c r="AI130" s="820"/>
      <c r="AJ130" s="821"/>
      <c r="AK130" s="822">
        <v>3118833</v>
      </c>
      <c r="AL130" s="820"/>
      <c r="AM130" s="820"/>
      <c r="AN130" s="820"/>
      <c r="AO130" s="821"/>
      <c r="AP130" s="823"/>
      <c r="AQ130" s="824"/>
      <c r="AR130" s="824"/>
      <c r="AS130" s="824"/>
      <c r="AT130" s="825"/>
      <c r="AU130" s="284"/>
      <c r="AV130" s="284"/>
      <c r="AW130" s="284"/>
      <c r="AX130" s="789" t="s">
        <v>507</v>
      </c>
      <c r="AY130" s="790"/>
      <c r="AZ130" s="790"/>
      <c r="BA130" s="790"/>
      <c r="BB130" s="790"/>
      <c r="BC130" s="790"/>
      <c r="BD130" s="790"/>
      <c r="BE130" s="791"/>
      <c r="BF130" s="792">
        <v>5.7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508</v>
      </c>
      <c r="X131" s="800"/>
      <c r="Y131" s="800"/>
      <c r="Z131" s="801"/>
      <c r="AA131" s="802">
        <v>10491554</v>
      </c>
      <c r="AB131" s="803"/>
      <c r="AC131" s="803"/>
      <c r="AD131" s="803"/>
      <c r="AE131" s="804"/>
      <c r="AF131" s="805">
        <v>10319803</v>
      </c>
      <c r="AG131" s="803"/>
      <c r="AH131" s="803"/>
      <c r="AI131" s="803"/>
      <c r="AJ131" s="804"/>
      <c r="AK131" s="805">
        <v>10189232</v>
      </c>
      <c r="AL131" s="803"/>
      <c r="AM131" s="803"/>
      <c r="AN131" s="803"/>
      <c r="AO131" s="804"/>
      <c r="AP131" s="806"/>
      <c r="AQ131" s="807"/>
      <c r="AR131" s="807"/>
      <c r="AS131" s="807"/>
      <c r="AT131" s="808"/>
      <c r="AU131" s="284"/>
      <c r="AV131" s="284"/>
      <c r="AW131" s="284"/>
      <c r="AX131" s="767" t="s">
        <v>509</v>
      </c>
      <c r="AY131" s="768"/>
      <c r="AZ131" s="768"/>
      <c r="BA131" s="768"/>
      <c r="BB131" s="768"/>
      <c r="BC131" s="768"/>
      <c r="BD131" s="768"/>
      <c r="BE131" s="769"/>
      <c r="BF131" s="770" t="s">
        <v>469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510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511</v>
      </c>
      <c r="W132" s="780"/>
      <c r="X132" s="780"/>
      <c r="Y132" s="780"/>
      <c r="Z132" s="781"/>
      <c r="AA132" s="782">
        <v>5.9859673789999999</v>
      </c>
      <c r="AB132" s="783"/>
      <c r="AC132" s="783"/>
      <c r="AD132" s="783"/>
      <c r="AE132" s="784"/>
      <c r="AF132" s="785">
        <v>5.6633639230000004</v>
      </c>
      <c r="AG132" s="783"/>
      <c r="AH132" s="783"/>
      <c r="AI132" s="783"/>
      <c r="AJ132" s="784"/>
      <c r="AK132" s="785">
        <v>5.4852809320000002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512</v>
      </c>
      <c r="W133" s="759"/>
      <c r="X133" s="759"/>
      <c r="Y133" s="759"/>
      <c r="Z133" s="760"/>
      <c r="AA133" s="761">
        <v>6.9</v>
      </c>
      <c r="AB133" s="762"/>
      <c r="AC133" s="762"/>
      <c r="AD133" s="762"/>
      <c r="AE133" s="763"/>
      <c r="AF133" s="761">
        <v>6.3</v>
      </c>
      <c r="AG133" s="762"/>
      <c r="AH133" s="762"/>
      <c r="AI133" s="762"/>
      <c r="AJ133" s="763"/>
      <c r="AK133" s="761">
        <v>5.7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fV+jUL4HrPJk+G9gsOSELzZloEWjpn0aY8pcCG/xEwO29JdEnQJlsZ2QRSe3quMaybgMsw8T6ju8NokfmRnRA==" saltValue="eBNbKTHf9XYP1uDlCuuJv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g0nXVFf27hT2Fz4bDMpUmPmNFX/ONXqkF4te/OeFg82gIrG9kXN8nuQWOtoHscWlBQNBKVCDwjrs7C/NCM07w==" saltValue="rtwXf37kD3hAdhCewnb9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5LL/Gskq7SeIxRcR5i3l6OMEdw99ZusQamkpJ/wVaGoOU8cuWg14SpKySaVdFLbZkpgvDt+B3PqsBFR7LH4Jw==" saltValue="5c0ScPeTUxt+op5fSw5Z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8" t="s">
        <v>516</v>
      </c>
      <c r="AP7" s="303"/>
      <c r="AQ7" s="304" t="s">
        <v>517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9"/>
      <c r="AP8" s="309" t="s">
        <v>518</v>
      </c>
      <c r="AQ8" s="310" t="s">
        <v>519</v>
      </c>
      <c r="AR8" s="311" t="s">
        <v>520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2" t="s">
        <v>521</v>
      </c>
      <c r="AL9" s="1193"/>
      <c r="AM9" s="1193"/>
      <c r="AN9" s="1194"/>
      <c r="AO9" s="312">
        <v>3374355</v>
      </c>
      <c r="AP9" s="312">
        <v>107020</v>
      </c>
      <c r="AQ9" s="313">
        <v>90414</v>
      </c>
      <c r="AR9" s="314">
        <v>18.399999999999999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2" t="s">
        <v>522</v>
      </c>
      <c r="AL10" s="1193"/>
      <c r="AM10" s="1193"/>
      <c r="AN10" s="1194"/>
      <c r="AO10" s="315">
        <v>274672</v>
      </c>
      <c r="AP10" s="315">
        <v>8711</v>
      </c>
      <c r="AQ10" s="316">
        <v>7325</v>
      </c>
      <c r="AR10" s="317">
        <v>18.899999999999999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2" t="s">
        <v>523</v>
      </c>
      <c r="AL11" s="1193"/>
      <c r="AM11" s="1193"/>
      <c r="AN11" s="1194"/>
      <c r="AO11" s="315">
        <v>59057</v>
      </c>
      <c r="AP11" s="315">
        <v>1873</v>
      </c>
      <c r="AQ11" s="316">
        <v>9426</v>
      </c>
      <c r="AR11" s="317">
        <v>-80.099999999999994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2" t="s">
        <v>524</v>
      </c>
      <c r="AL12" s="1193"/>
      <c r="AM12" s="1193"/>
      <c r="AN12" s="1194"/>
      <c r="AO12" s="315">
        <v>38937</v>
      </c>
      <c r="AP12" s="315">
        <v>1235</v>
      </c>
      <c r="AQ12" s="316">
        <v>1167</v>
      </c>
      <c r="AR12" s="317">
        <v>5.8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2" t="s">
        <v>525</v>
      </c>
      <c r="AL13" s="1193"/>
      <c r="AM13" s="1193"/>
      <c r="AN13" s="1194"/>
      <c r="AO13" s="315" t="s">
        <v>526</v>
      </c>
      <c r="AP13" s="315" t="s">
        <v>526</v>
      </c>
      <c r="AQ13" s="316">
        <v>3</v>
      </c>
      <c r="AR13" s="317" t="s">
        <v>526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2" t="s">
        <v>527</v>
      </c>
      <c r="AL14" s="1193"/>
      <c r="AM14" s="1193"/>
      <c r="AN14" s="1194"/>
      <c r="AO14" s="315">
        <v>108136</v>
      </c>
      <c r="AP14" s="315">
        <v>3430</v>
      </c>
      <c r="AQ14" s="316">
        <v>4078</v>
      </c>
      <c r="AR14" s="317">
        <v>-15.9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2" t="s">
        <v>528</v>
      </c>
      <c r="AL15" s="1193"/>
      <c r="AM15" s="1193"/>
      <c r="AN15" s="1194"/>
      <c r="AO15" s="315">
        <v>128193</v>
      </c>
      <c r="AP15" s="315">
        <v>4066</v>
      </c>
      <c r="AQ15" s="316">
        <v>2195</v>
      </c>
      <c r="AR15" s="317">
        <v>85.2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5" t="s">
        <v>529</v>
      </c>
      <c r="AL16" s="1196"/>
      <c r="AM16" s="1196"/>
      <c r="AN16" s="1197"/>
      <c r="AO16" s="315">
        <v>-345503</v>
      </c>
      <c r="AP16" s="315">
        <v>-10958</v>
      </c>
      <c r="AQ16" s="316">
        <v>-8893</v>
      </c>
      <c r="AR16" s="317">
        <v>23.2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5" t="s">
        <v>195</v>
      </c>
      <c r="AL17" s="1196"/>
      <c r="AM17" s="1196"/>
      <c r="AN17" s="1197"/>
      <c r="AO17" s="315">
        <v>3637847</v>
      </c>
      <c r="AP17" s="315">
        <v>115377</v>
      </c>
      <c r="AQ17" s="316">
        <v>105714</v>
      </c>
      <c r="AR17" s="317">
        <v>9.1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9" t="s">
        <v>534</v>
      </c>
      <c r="AL21" s="1190"/>
      <c r="AM21" s="1190"/>
      <c r="AN21" s="1191"/>
      <c r="AO21" s="327">
        <v>12.21</v>
      </c>
      <c r="AP21" s="328">
        <v>10.07</v>
      </c>
      <c r="AQ21" s="329">
        <v>2.14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9" t="s">
        <v>535</v>
      </c>
      <c r="AL22" s="1190"/>
      <c r="AM22" s="1190"/>
      <c r="AN22" s="1191"/>
      <c r="AO22" s="332">
        <v>97.6</v>
      </c>
      <c r="AP22" s="333">
        <v>97.6</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8" t="s">
        <v>516</v>
      </c>
      <c r="AP30" s="303"/>
      <c r="AQ30" s="304" t="s">
        <v>517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9"/>
      <c r="AP31" s="309" t="s">
        <v>518</v>
      </c>
      <c r="AQ31" s="310" t="s">
        <v>519</v>
      </c>
      <c r="AR31" s="311" t="s">
        <v>520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0" t="s">
        <v>539</v>
      </c>
      <c r="AL32" s="1181"/>
      <c r="AM32" s="1181"/>
      <c r="AN32" s="1182"/>
      <c r="AO32" s="342">
        <v>3144459</v>
      </c>
      <c r="AP32" s="342">
        <v>99729</v>
      </c>
      <c r="AQ32" s="343">
        <v>67110</v>
      </c>
      <c r="AR32" s="344">
        <v>48.6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0" t="s">
        <v>540</v>
      </c>
      <c r="AL33" s="1181"/>
      <c r="AM33" s="1181"/>
      <c r="AN33" s="1182"/>
      <c r="AO33" s="342" t="s">
        <v>526</v>
      </c>
      <c r="AP33" s="342" t="s">
        <v>526</v>
      </c>
      <c r="AQ33" s="343" t="s">
        <v>526</v>
      </c>
      <c r="AR33" s="344" t="s">
        <v>526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0" t="s">
        <v>541</v>
      </c>
      <c r="AL34" s="1181"/>
      <c r="AM34" s="1181"/>
      <c r="AN34" s="1182"/>
      <c r="AO34" s="342" t="s">
        <v>526</v>
      </c>
      <c r="AP34" s="342" t="s">
        <v>526</v>
      </c>
      <c r="AQ34" s="343">
        <v>6</v>
      </c>
      <c r="AR34" s="344" t="s">
        <v>526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0" t="s">
        <v>542</v>
      </c>
      <c r="AL35" s="1181"/>
      <c r="AM35" s="1181"/>
      <c r="AN35" s="1182"/>
      <c r="AO35" s="342">
        <v>321371</v>
      </c>
      <c r="AP35" s="342">
        <v>10193</v>
      </c>
      <c r="AQ35" s="343">
        <v>17795</v>
      </c>
      <c r="AR35" s="344">
        <v>-42.7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0" t="s">
        <v>543</v>
      </c>
      <c r="AL36" s="1181"/>
      <c r="AM36" s="1181"/>
      <c r="AN36" s="1182"/>
      <c r="AO36" s="342">
        <v>304520</v>
      </c>
      <c r="AP36" s="342">
        <v>9658</v>
      </c>
      <c r="AQ36" s="343">
        <v>2500</v>
      </c>
      <c r="AR36" s="344">
        <v>286.3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0" t="s">
        <v>544</v>
      </c>
      <c r="AL37" s="1181"/>
      <c r="AM37" s="1181"/>
      <c r="AN37" s="1182"/>
      <c r="AO37" s="342">
        <v>1441</v>
      </c>
      <c r="AP37" s="342">
        <v>46</v>
      </c>
      <c r="AQ37" s="343">
        <v>1001</v>
      </c>
      <c r="AR37" s="344">
        <v>-95.4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3" t="s">
        <v>545</v>
      </c>
      <c r="AL38" s="1184"/>
      <c r="AM38" s="1184"/>
      <c r="AN38" s="1185"/>
      <c r="AO38" s="345">
        <v>186</v>
      </c>
      <c r="AP38" s="345">
        <v>6</v>
      </c>
      <c r="AQ38" s="346">
        <v>4</v>
      </c>
      <c r="AR38" s="334">
        <v>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3" t="s">
        <v>546</v>
      </c>
      <c r="AL39" s="1184"/>
      <c r="AM39" s="1184"/>
      <c r="AN39" s="1185"/>
      <c r="AO39" s="342">
        <v>-94236</v>
      </c>
      <c r="AP39" s="342">
        <v>-2989</v>
      </c>
      <c r="AQ39" s="343">
        <v>-3748</v>
      </c>
      <c r="AR39" s="344">
        <v>-20.3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0" t="s">
        <v>547</v>
      </c>
      <c r="AL40" s="1181"/>
      <c r="AM40" s="1181"/>
      <c r="AN40" s="1182"/>
      <c r="AO40" s="342">
        <v>-3118833</v>
      </c>
      <c r="AP40" s="342">
        <v>-98916</v>
      </c>
      <c r="AQ40" s="343">
        <v>-58908</v>
      </c>
      <c r="AR40" s="344">
        <v>67.900000000000006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6" t="s">
        <v>309</v>
      </c>
      <c r="AL41" s="1187"/>
      <c r="AM41" s="1187"/>
      <c r="AN41" s="1188"/>
      <c r="AO41" s="342">
        <v>558908</v>
      </c>
      <c r="AP41" s="342">
        <v>17726</v>
      </c>
      <c r="AQ41" s="343">
        <v>25761</v>
      </c>
      <c r="AR41" s="344">
        <v>-31.2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3" t="s">
        <v>516</v>
      </c>
      <c r="AN49" s="1175" t="s">
        <v>551</v>
      </c>
      <c r="AO49" s="1176"/>
      <c r="AP49" s="1176"/>
      <c r="AQ49" s="1176"/>
      <c r="AR49" s="117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4"/>
      <c r="AN50" s="358" t="s">
        <v>552</v>
      </c>
      <c r="AO50" s="359" t="s">
        <v>553</v>
      </c>
      <c r="AP50" s="360" t="s">
        <v>554</v>
      </c>
      <c r="AQ50" s="361" t="s">
        <v>555</v>
      </c>
      <c r="AR50" s="362" t="s">
        <v>556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6594789</v>
      </c>
      <c r="AN51" s="364">
        <v>194985</v>
      </c>
      <c r="AO51" s="365">
        <v>54.6</v>
      </c>
      <c r="AP51" s="366">
        <v>106614</v>
      </c>
      <c r="AQ51" s="367">
        <v>17.2</v>
      </c>
      <c r="AR51" s="368">
        <v>37.4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2600270</v>
      </c>
      <c r="AN52" s="372">
        <v>76881</v>
      </c>
      <c r="AO52" s="373">
        <v>60.4</v>
      </c>
      <c r="AP52" s="374">
        <v>45545</v>
      </c>
      <c r="AQ52" s="375">
        <v>20.7</v>
      </c>
      <c r="AR52" s="376">
        <v>39.700000000000003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4607879</v>
      </c>
      <c r="AN53" s="364">
        <v>138725</v>
      </c>
      <c r="AO53" s="365">
        <v>-28.9</v>
      </c>
      <c r="AP53" s="366">
        <v>85459</v>
      </c>
      <c r="AQ53" s="367">
        <v>-19.8</v>
      </c>
      <c r="AR53" s="368">
        <v>-9.1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1635565</v>
      </c>
      <c r="AN54" s="372">
        <v>49240</v>
      </c>
      <c r="AO54" s="373">
        <v>-36</v>
      </c>
      <c r="AP54" s="374">
        <v>44378</v>
      </c>
      <c r="AQ54" s="375">
        <v>-2.6</v>
      </c>
      <c r="AR54" s="376">
        <v>-33.4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4290597</v>
      </c>
      <c r="AN55" s="364">
        <v>131456</v>
      </c>
      <c r="AO55" s="365">
        <v>-5.2</v>
      </c>
      <c r="AP55" s="366">
        <v>83280</v>
      </c>
      <c r="AQ55" s="367">
        <v>-2.5</v>
      </c>
      <c r="AR55" s="368">
        <v>-2.7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2374141</v>
      </c>
      <c r="AN56" s="372">
        <v>72739</v>
      </c>
      <c r="AO56" s="373">
        <v>47.7</v>
      </c>
      <c r="AP56" s="374">
        <v>43123</v>
      </c>
      <c r="AQ56" s="375">
        <v>-2.8</v>
      </c>
      <c r="AR56" s="376">
        <v>50.5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4711317</v>
      </c>
      <c r="AN57" s="364">
        <v>146697</v>
      </c>
      <c r="AO57" s="365">
        <v>11.6</v>
      </c>
      <c r="AP57" s="366">
        <v>88968</v>
      </c>
      <c r="AQ57" s="367">
        <v>6.8</v>
      </c>
      <c r="AR57" s="368">
        <v>4.8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2599859</v>
      </c>
      <c r="AN58" s="372">
        <v>80952</v>
      </c>
      <c r="AO58" s="373">
        <v>11.3</v>
      </c>
      <c r="AP58" s="374">
        <v>45482</v>
      </c>
      <c r="AQ58" s="375">
        <v>5.5</v>
      </c>
      <c r="AR58" s="376">
        <v>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3024835</v>
      </c>
      <c r="AN59" s="364">
        <v>95935</v>
      </c>
      <c r="AO59" s="365">
        <v>-34.6</v>
      </c>
      <c r="AP59" s="366">
        <v>85173</v>
      </c>
      <c r="AQ59" s="367">
        <v>-4.3</v>
      </c>
      <c r="AR59" s="368">
        <v>-30.3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1567524</v>
      </c>
      <c r="AN60" s="372">
        <v>49715</v>
      </c>
      <c r="AO60" s="373">
        <v>-38.6</v>
      </c>
      <c r="AP60" s="374">
        <v>43913</v>
      </c>
      <c r="AQ60" s="375">
        <v>-3.4</v>
      </c>
      <c r="AR60" s="376">
        <v>-35.200000000000003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4645883</v>
      </c>
      <c r="AN61" s="379">
        <v>141560</v>
      </c>
      <c r="AO61" s="380">
        <v>-0.5</v>
      </c>
      <c r="AP61" s="381">
        <v>89899</v>
      </c>
      <c r="AQ61" s="382">
        <v>-0.5</v>
      </c>
      <c r="AR61" s="368">
        <v>0</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2155472</v>
      </c>
      <c r="AN62" s="372">
        <v>65905</v>
      </c>
      <c r="AO62" s="373">
        <v>9</v>
      </c>
      <c r="AP62" s="374">
        <v>44488</v>
      </c>
      <c r="AQ62" s="375">
        <v>3.5</v>
      </c>
      <c r="AR62" s="376">
        <v>5.5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46ATMa8NJdLa8lHhA51GAHgB7JCzHe1lEvM6pRWmb1jo5shDhReRRGSoCcPxzehi5yMHXxoVwZUUi/4fDujnQ==" saltValue="0eBKV1Uta+5NG7W0Uav6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joxiKYOGPExy9ZDFi4+xpCBT3O62IZV6QMFuEr+3UL1k4A7BzbJxCpkwVeYr1zzEwO+m/zSx5nIhlVkcPs1gA==" saltValue="TGLk5SfX9fprPF58fski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WURlH04I6LbtTDJtYo7Adn91IlL92AhVZjeuxE/XaMJBDxDRrXv7MVEq0Bk42IRvMWcOoiMMs4fzOTNKJLWLg==" saltValue="Lvte2WSAGYSVd2lTfvt8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98" t="s">
        <v>3</v>
      </c>
      <c r="D47" s="1198"/>
      <c r="E47" s="1199"/>
      <c r="F47" s="11">
        <v>19.39</v>
      </c>
      <c r="G47" s="12">
        <v>19.39</v>
      </c>
      <c r="H47" s="12">
        <v>20.53</v>
      </c>
      <c r="I47" s="12">
        <v>20.82</v>
      </c>
      <c r="J47" s="13">
        <v>21.11</v>
      </c>
    </row>
    <row r="48" spans="2:10" ht="57.75" customHeight="1" x14ac:dyDescent="0.15">
      <c r="B48" s="14"/>
      <c r="C48" s="1200" t="s">
        <v>4</v>
      </c>
      <c r="D48" s="1200"/>
      <c r="E48" s="1201"/>
      <c r="F48" s="15">
        <v>0.85</v>
      </c>
      <c r="G48" s="16">
        <v>3.59</v>
      </c>
      <c r="H48" s="16">
        <v>2.86</v>
      </c>
      <c r="I48" s="16">
        <v>2.91</v>
      </c>
      <c r="J48" s="17">
        <v>2.12</v>
      </c>
    </row>
    <row r="49" spans="2:10" ht="57.75" customHeight="1" thickBot="1" x14ac:dyDescent="0.2">
      <c r="B49" s="18"/>
      <c r="C49" s="1202" t="s">
        <v>5</v>
      </c>
      <c r="D49" s="1202"/>
      <c r="E49" s="1203"/>
      <c r="F49" s="19">
        <v>7.43</v>
      </c>
      <c r="G49" s="20">
        <v>9.17</v>
      </c>
      <c r="H49" s="20">
        <v>6.61</v>
      </c>
      <c r="I49" s="20">
        <v>5.3</v>
      </c>
      <c r="J49" s="21">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hOColC/ZMHwWR2B44kDZRwdjCEunh7xfjs2KEuc7vqGflmuLwgIek+uigm1OFwbJ2tQIswZLFwmx1MjkWqOuQ==" saltValue="HN+yslAAsV/uPBzt+aPx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宮地 愛美</cp:lastModifiedBy>
  <cp:lastPrinted>2020-03-02T07:47:33Z</cp:lastPrinted>
  <dcterms:created xsi:type="dcterms:W3CDTF">2020-02-10T06:05:21Z</dcterms:created>
  <dcterms:modified xsi:type="dcterms:W3CDTF">2021-03-05T04:42:06Z</dcterms:modified>
  <cp:category/>
</cp:coreProperties>
</file>