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1_企画財政課\財政班\令和01年度\決算統計\18 財政状況資料集\回答\"/>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DQ102" i="12" l="1"/>
  <c r="DL102" i="12"/>
  <c r="DG102" i="12"/>
  <c r="DB102" i="12"/>
  <c r="CW102" i="12"/>
  <c r="CR102" i="12"/>
  <c r="AU88" i="12"/>
  <c r="AP88" i="12"/>
  <c r="AU63" i="12"/>
  <c r="AP63" i="12"/>
  <c r="AA68" i="12"/>
  <c r="AA38" i="12" l="1"/>
  <c r="AA37" i="12"/>
  <c r="AA36" i="12"/>
  <c r="AA35" i="12"/>
  <c r="AA34" i="12"/>
  <c r="AA33" i="12"/>
  <c r="AA32" i="12"/>
  <c r="AA30" i="12"/>
  <c r="AA29" i="12"/>
  <c r="AA28" i="12"/>
  <c r="AP23" i="12"/>
  <c r="AF23" i="12"/>
  <c r="AA23" i="12"/>
  <c r="V23" i="12"/>
  <c r="Q23" i="12"/>
  <c r="AA7" i="12" l="1"/>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CO35" i="10"/>
  <c r="CO36" i="10" s="1"/>
  <c r="CO37" i="10" s="1"/>
  <c r="CO38"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<sst xmlns="http://schemas.openxmlformats.org/spreadsheetml/2006/main" count="1067" uniqueCount="603">
  <si>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</si>
  <si>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</si>
  <si>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</si>
  <si>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</si>
  <si>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</si>
  <si>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</si>
  <si>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</si>
  <si>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</si>
  <si>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</si>
  <si>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</si>
  <si>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</si>
  <si>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</si>
  <si>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</si>
  <si>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</si>
  <si>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</si>
  <si>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</si>
  <si>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</si>
  <si>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</si>
  <si>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</si>
  <si>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</si>
  <si>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</si>
  <si>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</si>
  <si>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</si>
  <si>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</si>
  <si>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</si>
  <si>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</si>
  <si>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</si>
  <si>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</si>
  <si>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</si>
  <si>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</si>
  <si>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</si>
  <si>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</si>
  <si>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</si>
  <si>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</si>
  <si>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</si>
  <si>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</si>
  <si>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</si>
  <si>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</si>
  <si>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</si>
  <si>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</si>
  <si>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</si>
  <si>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</si>
  <si>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</si>
  <si>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</si>
  <si>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</si>
  <si>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</si>
  <si>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</si>
  <si>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</si>
  <si>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</si>
  <si>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</si>
  <si>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</si>
  <si>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</si>
  <si>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</si>
  <si>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</si>
  <si>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</si>
  <si>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</si>
  <si>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</si>
  <si>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</si>
  <si>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</si>
  <si>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</si>
  <si>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</si>
  <si>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</si>
  <si>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</si>
  <si>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</si>
  <si>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</si>
  <si>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</si>
  <si>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</si>
  <si>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</si>
  <si>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</si>
  <si>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</si>
  <si>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</si>
  <si>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</si>
  <si>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</si>
  <si>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</si>
  <si>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</si>
  <si>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</si>
  <si>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</si>
  <si>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</si>
  <si>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</si>
  <si>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</si>
  <si>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</si>
  <si>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</si>
  <si>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</si>
  <si>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</si>
  <si>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</si>
  <si>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</si>
  <si>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</si>
  <si>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</si>
  <si>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</si>
  <si>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</si>
  <si>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</si>
  <si>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</si>
  <si>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</si>
  <si>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</si>
  <si>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</si>
  <si>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</si>
  <si>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</si>
  <si>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</si>
  <si>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</si>
  <si>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</si>
  <si>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</si>
  <si>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</si>
  <si>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</si>
  <si>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</si>
  <si>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</si>
  <si>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</si>
  <si>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</si>
  <si>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</si>
  <si>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</si>
  <si>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</si>
  <si>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</si>
  <si>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</si>
  <si>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</si>
  <si>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</si>
  <si>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</si>
  <si>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</si>
  <si>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</si>
  <si>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</si>
  <si>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</si>
  <si>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</si>
  <si>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</si>
  <si>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</si>
  <si>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</si>
  <si>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</si>
  <si>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</si>
  <si>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</si>
  <si>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</si>
  <si>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</si>
  <si>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</si>
  <si>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</si>
  <si>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</si>
  <si>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</si>
  <si>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</si>
  <si>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</si>
  <si>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</si>
  <si>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</si>
  <si>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</si>
  <si>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</si>
  <si>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</si>
  <si>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</si>
  <si>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</si>
  <si>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</si>
  <si>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</si>
  <si>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</si>
  <si>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</si>
  <si>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</si>
  <si>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</si>
  <si>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</si>
  <si>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</si>
  <si>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</si>
  <si>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</si>
  <si>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</si>
  <si>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</si>
  <si>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</si>
  <si>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</si>
  <si>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</si>
  <si>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</si>
  <si>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</si>
  <si>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</si>
  <si>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</si>
  <si>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</si>
  <si>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</si>
  <si>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</si>
  <si>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</si>
  <si>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</si>
  <si>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</si>
  <si>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</si>
  <si>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</si>
  <si>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</si>
  <si>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</si>
  <si>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</si>
  <si>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</si>
  <si>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</si>
  <si>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</si>
  <si>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</si>
  <si>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</si>
  <si>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</si>
  <si>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</si>
  <si>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</si>
  <si>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</si>
  <si>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</si>
  <si>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</si>
  <si>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</si>
  <si>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</si>
  <si>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</si>
  <si>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</si>
  <si>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</si>
  <si>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</si>
  <si>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</si>
  <si>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</si>
  <si>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</si>
  <si>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</si>
  <si>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</si>
  <si>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</si>
  <si>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</si>
  <si>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</si>
  <si>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</si>
  <si>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</si>
  <si>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</si>
  <si>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</si>
  <si>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</si>
  <si>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</si>
  <si>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</si>
  <si>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</si>
  <si>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</si>
  <si>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</si>
  <si>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</si>
  <si>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</si>
  <si>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</si>
  <si>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</si>
  <si>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</si>
  <si>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</si>
  <si>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</si>
  <si>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</si>
  <si>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</si>
  <si>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</si>
  <si>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</si>
  <si>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</si>
  <si>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</si>
  <si>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</si>
  <si>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</si>
  <si>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</si>
  <si>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</si>
  <si>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</si>
  <si>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</si>
  <si>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</si>
  <si>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</si>
  <si>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</si>
  <si>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</si>
  <si>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</si>
  <si>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</si>
  <si>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</si>
  <si>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</si>
  <si>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</si>
  <si>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</si>
  <si>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</si>
  <si>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</si>
  <si>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</si>
  <si>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</si>
  <si>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</si>
  <si>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</si>
  <si>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</si>
  <si>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</si>
  <si>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</si>
  <si>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</si>
  <si>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</si>
  <si>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</si>
  <si>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</si>
  <si>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</si>
  <si>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</si>
  <si>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</si>
  <si>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</si>
  <si>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</si>
  <si>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</si>
  <si>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</si>
  <si>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</si>
  <si>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</si>
  <si>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</si>
  <si>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</si>
  <si>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</si>
  <si>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</si>
  <si>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</si>
  <si>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</si>
  <si>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</si>
  <si>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</si>
  <si>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</si>
  <si>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</si>
  <si>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</si>
  <si>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</si>
  <si>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</si>
  <si>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</si>
  <si>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</si>
  <si>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</si>
  <si>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</si>
  <si>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</si>
  <si>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</si>
  <si>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</si>
  <si>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</si>
  <si>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</si>
  <si>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</si>
  <si>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</si>
  <si>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</si>
  <si>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</si>
  <si>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</si>
  <si>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</si>
  <si>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</si>
  <si>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</si>
  <si>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</si>
  <si>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</si>
  <si>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</si>
  <si>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</si>
  <si>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</si>
  <si>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</si>
  <si>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</si>
  <si>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</si>
  <si>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</si>
  <si>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</si>
  <si>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</si>
  <si>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</si>
  <si>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</si>
  <si>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</si>
  <si>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</si>
  <si>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</si>
  <si>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</si>
  <si>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</si>
  <si>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</si>
  <si>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</si>
  <si>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</si>
  <si>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</si>
  <si>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</si>
  <si>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</si>
  <si>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</si>
  <si>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</si>
  <si>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</si>
  <si>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</si>
  <si>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</si>
  <si>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</si>
  <si>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</si>
  <si>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</si>
  <si>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</si>
  <si>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</si>
  <si>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</si>
  <si>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</si>
  <si>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</si>
  <si>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</si>
  <si>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</si>
  <si>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</si>
  <si>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</si>
  <si>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</si>
  <si>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</si>
  <si>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</si>
  <si>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</si>
  <si>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</si>
  <si>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</si>
  <si>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</si>
  <si>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</si>
  <si>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</si>
  <si>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</si>
  <si>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</si>
  <si>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</si>
  <si>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</si>
  <si>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</si>
  <si>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</si>
  <si>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</si>
  <si>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</si>
  <si>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</si>
  <si>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</si>
  <si>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</si>
  <si>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</si>
  <si>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</si>
  <si>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</si>
  <si>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</si>
  <si>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</si>
  <si>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</si>
  <si>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</si>
  <si>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</si>
  <si>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</si>
  <si>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</si>
  <si>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</si>
  <si>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</si>
  <si>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</si>
  <si>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</si>
  <si>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</si>
  <si>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</si>
  <si>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</si>
  <si>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</si>
  <si>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</si>
  <si>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</si>
  <si>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</si>
  <si>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</si>
  <si>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</si>
  <si>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</si>
  <si>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</si>
  <si>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</si>
  <si>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</si>
  <si>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</si>
  <si>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</si>
  <si>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</si>
  <si>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</si>
  <si>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</si>
  <si>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</si>
  <si>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</si>
  <si>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</si>
  <si>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</si>
  <si>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</si>
  <si>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</si>
  <si>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</si>
  <si>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</si>
  <si>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</si>
  <si>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</si>
  <si>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</si>
  <si>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</si>
  <si>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</si>
  <si>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</si>
  <si>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</si>
  <si>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</si>
  <si>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</si>
  <si>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</si>
  <si>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</si>
  <si>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</si>
  <si>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</si>
  <si>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</si>
  <si>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</si>
  <si>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</si>
  <si>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交通船事業会計</t>
    <phoneticPr fontId="5"/>
  </si>
  <si>
    <t>病院事業会計</t>
    <phoneticPr fontId="5"/>
  </si>
  <si>
    <t>農業集落排水事業特別会計</t>
    <phoneticPr fontId="5"/>
  </si>
  <si>
    <t>法非適用企業</t>
    <phoneticPr fontId="5"/>
  </si>
  <si>
    <t>あづち大島いさりびの里事業特別会計</t>
    <phoneticPr fontId="5"/>
  </si>
  <si>
    <t>宅地開発事業特別会計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</si>
  <si>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</si>
  <si>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</si>
  <si>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</si>
  <si>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</si>
  <si>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</si>
  <si>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</si>
  <si>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</si>
  <si>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</si>
  <si>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</si>
  <si>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</si>
  <si>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</si>
  <si>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</si>
  <si>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</si>
  <si>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</si>
  <si>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</si>
  <si>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</si>
  <si>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</si>
  <si>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</si>
  <si>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</si>
  <si>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</si>
  <si>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</si>
  <si>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</si>
  <si>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</si>
  <si>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</si>
  <si>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</si>
  <si>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</si>
  <si>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</si>
  <si>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</si>
  <si>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</si>
  <si>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</si>
  <si>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</si>
  <si>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</si>
  <si>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</si>
  <si>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</si>
  <si>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</si>
  <si>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</si>
  <si>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</si>
  <si>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</si>
  <si>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</si>
  <si>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</si>
  <si>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</si>
  <si>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</si>
  <si>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</si>
  <si>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</si>
  <si>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</si>
  <si>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</si>
  <si>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</si>
  <si>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</si>
  <si>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</si>
  <si>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</si>
  <si>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</si>
  <si>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</si>
  <si>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</si>
  <si>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</si>
  <si>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</si>
  <si>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</si>
  <si>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</si>
  <si>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</si>
  <si>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</si>
  <si>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</si>
  <si>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</si>
  <si>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</si>
  <si>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</si>
  <si>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</si>
  <si>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</si>
  <si>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</si>
  <si>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</si>
  <si>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</si>
  <si>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</si>
  <si>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</si>
  <si>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</si>
  <si>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</si>
  <si>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</si>
  <si>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</si>
  <si>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</si>
  <si>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</si>
  <si>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</si>
  <si>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</si>
  <si>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</si>
  <si>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</si>
  <si>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</si>
  <si>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</si>
  <si>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</si>
  <si>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</si>
  <si>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</si>
  <si>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</si>
  <si>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</si>
  <si>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</si>
  <si>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</si>
  <si>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</si>
  <si>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</si>
  <si>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</si>
  <si>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</si>
  <si>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</si>
  <si>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</si>
  <si>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</si>
  <si>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</si>
  <si>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</si>
  <si>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</si>
  <si>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</si>
  <si>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</si>
  <si>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</si>
  <si>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</si>
  <si>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</si>
  <si>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</si>
  <si>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</si>
  <si>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</si>
  <si>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</si>
  <si>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</si>
  <si>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</si>
  <si>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</si>
  <si>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</si>
  <si>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</si>
  <si>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</si>
  <si>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</si>
  <si>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</si>
  <si>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</si>
  <si>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</si>
  <si>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</si>
  <si>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</si>
  <si>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</si>
  <si>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</si>
  <si>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</si>
  <si>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</si>
  <si>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</si>
  <si>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</si>
  <si>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</si>
  <si>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</si>
  <si>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</si>
  <si>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</si>
  <si>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</si>
  <si>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</si>
  <si>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</si>
  <si>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</si>
  <si>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</si>
  <si>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</si>
  <si>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</si>
  <si>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</si>
  <si>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</si>
  <si>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</si>
  <si>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</si>
  <si>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</si>
  <si>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</si>
  <si>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</si>
  <si>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</si>
  <si>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</si>
  <si>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</si>
  <si>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</si>
  <si>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</si>
  <si>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</si>
  <si>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</si>
  <si>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</si>
  <si>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</si>
  <si>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</si>
  <si>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</si>
  <si>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</si>
  <si>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</si>
  <si>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</si>
  <si>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</si>
  <si>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病院事業会計</t>
  </si>
  <si>
    <t>一般会計</t>
  </si>
  <si>
    <t>交通船事業会計</t>
  </si>
  <si>
    <t>介護保険特別会計</t>
  </si>
  <si>
    <t>国民健康保険特別会計</t>
  </si>
  <si>
    <t>宅地開発事業特別会計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</si>
  <si>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</si>
  <si>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</si>
  <si>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</si>
  <si>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</si>
  <si>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</si>
  <si>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</si>
  <si>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</si>
  <si>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</si>
  <si>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</si>
  <si>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</si>
  <si>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</si>
  <si>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</si>
  <si>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</si>
  <si>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</si>
  <si>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</si>
  <si>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</si>
  <si>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</si>
  <si>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</si>
  <si>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生月ウインドエナジー</t>
    <rPh sb="0" eb="2">
      <t>イキツキ</t>
    </rPh>
    <phoneticPr fontId="2"/>
  </si>
  <si>
    <t>長崎県林業公社</t>
    <rPh sb="0" eb="3">
      <t>ナガサキケン</t>
    </rPh>
    <rPh sb="3" eb="5">
      <t>リンギョウ</t>
    </rPh>
    <rPh sb="5" eb="7">
      <t>コウシャ</t>
    </rPh>
    <phoneticPr fontId="2"/>
  </si>
  <si>
    <t>-</t>
    <phoneticPr fontId="2"/>
  </si>
  <si>
    <t>-</t>
    <phoneticPr fontId="2"/>
  </si>
  <si>
    <t>-</t>
    <phoneticPr fontId="2"/>
  </si>
  <si>
    <t>「やらんば！平戸」応援基金</t>
    <phoneticPr fontId="5"/>
  </si>
  <si>
    <t>新しいまちづくり基金</t>
    <phoneticPr fontId="5"/>
  </si>
  <si>
    <t>再生可能エネルギー活用離島活性化基金</t>
    <phoneticPr fontId="5"/>
  </si>
  <si>
    <t>ひらどふれあい福祉基金</t>
    <phoneticPr fontId="5"/>
  </si>
  <si>
    <t>ひらど生き活きまちづくり基金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</si>
</sst>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94AA-452B-95A9-117EB0291B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138725</c:v>
                </c:pt>
                <c:pt idx="1">
                  <c:v>131456</c:v>
                </c:pt>
                <c:pt idx="2">
                  <c:v>146697</c:v>
                </c:pt>
                <c:pt idx="3">
                  <c:v>95935</c:v>
                </c:pt>
                <c:pt idx="4">
                  <c:v>127339</c:v>
                </c:pt>
              </c:numCache>
            </c:numRef>
          </c:val>
          <c:smooth val="0"/>
          <c:extLst>
            <c:ext xmlns:c16="http://schemas.microsoft.com/office/drawing/2014/chart" uri="{C3380CC4-5D6E-409C-BE32-E72D297353CC}">
              <c16:uniqueId val="{00000001-94AA-452B-95A9-117EB0291B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2.86</c:v>
                </c:pt>
                <c:pt idx="2">
                  <c:v>2.91</c:v>
                </c:pt>
                <c:pt idx="3">
                  <c:v>2.12</c:v>
                </c:pt>
                <c:pt idx="4">
                  <c:v>2.2799999999999998</c:v>
                </c:pt>
              </c:numCache>
            </c:numRef>
          </c:val>
          <c:extLst>
            <c:ext xmlns:c16="http://schemas.microsoft.com/office/drawing/2014/chart" uri="{C3380CC4-5D6E-409C-BE32-E72D297353CC}">
              <c16:uniqueId val="{00000000-F76C-4998-AF8D-9436E70C05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19.39</c:v>
                </c:pt>
                <c:pt idx="1">
                  <c:v>20.53</c:v>
                </c:pt>
                <c:pt idx="2">
                  <c:v>20.82</c:v>
                </c:pt>
                <c:pt idx="3">
                  <c:v>21.11</c:v>
                </c:pt>
                <c:pt idx="4">
                  <c:v>21.64</c:v>
                </c:pt>
              </c:numCache>
            </c:numRef>
          </c:val>
          <c:extLst>
            <c:ext xmlns:c16="http://schemas.microsoft.com/office/drawing/2014/chart" uri="{C3380CC4-5D6E-409C-BE32-E72D297353CC}">
              <c16:uniqueId val="{00000001-F76C-4998-AF8D-9436E70C05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9.17</c:v>
                </c:pt>
                <c:pt idx="1">
                  <c:v>6.61</c:v>
                </c:pt>
                <c:pt idx="2">
                  <c:v>5.3</c:v>
                </c:pt>
                <c:pt idx="3">
                  <c:v>5.29</c:v>
                </c:pt>
                <c:pt idx="4">
                  <c:v>7.09</c:v>
                </c:pt>
              </c:numCache>
            </c:numRef>
          </c:val>
          <c:smooth val="0"/>
          <c:extLst>
            <c:ext xmlns:c16="http://schemas.microsoft.com/office/drawing/2014/chart" uri="{C3380CC4-5D6E-409C-BE32-E72D297353CC}">
              <c16:uniqueId val="{00000002-F76C-4998-AF8D-9436E70C05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1DBA-4683-9105-94FA5AEAE3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BA-4683-9105-94FA5AEAE30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1DBA-4683-9105-94FA5AEAE30C}"/>
            </c:ext>
          </c:extLst>
        </c:ser>
        <c:ser>
          <c:idx val="3"/>
          <c:order val="3"/>
          <c:tx>
            <c:strRef>
              <c:f>データシート!$A$30</c:f>
              <c:strCache>
                <c:ptCount val="1"/>
                <c:pt idx="0">
                  <c:v>宅地開発事業特別会計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0.85</c:v>
                </c:pt>
                <c:pt idx="2">
                  <c:v>#N/A</c:v>
                </c:pt>
                <c:pt idx="3">
                  <c:v>0.8</c:v>
                </c:pt>
                <c:pt idx="4">
                  <c:v>#N/A</c:v>
                </c:pt>
                <c:pt idx="5">
                  <c:v>0.64</c:v>
                </c:pt>
                <c:pt idx="6">
                  <c:v>#N/A</c:v>
                </c:pt>
                <c:pt idx="7">
                  <c:v>0.53</c:v>
                </c:pt>
                <c:pt idx="8">
                  <c:v>#N/A</c:v>
                </c:pt>
                <c:pt idx="9">
                  <c:v>0.49</c:v>
                </c:pt>
              </c:numCache>
            </c:numRef>
          </c:val>
          <c:extLst>
            <c:ext xmlns:c16="http://schemas.microsoft.com/office/drawing/2014/chart" uri="{C3380CC4-5D6E-409C-BE32-E72D297353CC}">
              <c16:uniqueId val="{00000003-1DBA-4683-9105-94FA5AEAE3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c:v>
                </c:pt>
                <c:pt idx="4">
                  <c:v>#N/A</c:v>
                </c:pt>
                <c:pt idx="5">
                  <c:v>0.04</c:v>
                </c:pt>
                <c:pt idx="6">
                  <c:v>#N/A</c:v>
                </c:pt>
                <c:pt idx="7">
                  <c:v>0.04</c:v>
                </c:pt>
                <c:pt idx="8">
                  <c:v>#N/A</c:v>
                </c:pt>
                <c:pt idx="9">
                  <c:v>0.73</c:v>
                </c:pt>
              </c:numCache>
            </c:numRef>
          </c:val>
          <c:extLst>
            <c:ext xmlns:c16="http://schemas.microsoft.com/office/drawing/2014/chart" uri="{C3380CC4-5D6E-409C-BE32-E72D297353CC}">
              <c16:uniqueId val="{00000004-1DBA-4683-9105-94FA5AEAE3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0.4</c:v>
                </c:pt>
                <c:pt idx="4">
                  <c:v>#N/A</c:v>
                </c:pt>
                <c:pt idx="5">
                  <c:v>0.41</c:v>
                </c:pt>
                <c:pt idx="6">
                  <c:v>#N/A</c:v>
                </c:pt>
                <c:pt idx="7">
                  <c:v>1.26</c:v>
                </c:pt>
                <c:pt idx="8">
                  <c:v>#N/A</c:v>
                </c:pt>
                <c:pt idx="9">
                  <c:v>1.1399999999999999</c:v>
                </c:pt>
              </c:numCache>
            </c:numRef>
          </c:val>
          <c:extLst>
            <c:ext xmlns:c16="http://schemas.microsoft.com/office/drawing/2014/chart" uri="{C3380CC4-5D6E-409C-BE32-E72D297353CC}">
              <c16:uniqueId val="{00000005-1DBA-4683-9105-94FA5AEAE30C}"/>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1.03</c:v>
                </c:pt>
                <c:pt idx="2">
                  <c:v>#N/A</c:v>
                </c:pt>
                <c:pt idx="3">
                  <c:v>0.95</c:v>
                </c:pt>
                <c:pt idx="4">
                  <c:v>#N/A</c:v>
                </c:pt>
                <c:pt idx="5">
                  <c:v>0.92</c:v>
                </c:pt>
                <c:pt idx="6">
                  <c:v>#N/A</c:v>
                </c:pt>
                <c:pt idx="7">
                  <c:v>1.25</c:v>
                </c:pt>
                <c:pt idx="8">
                  <c:v>#N/A</c:v>
                </c:pt>
                <c:pt idx="9">
                  <c:v>1.35</c:v>
                </c:pt>
              </c:numCache>
            </c:numRef>
          </c:val>
          <c:extLst>
            <c:ext xmlns:c16="http://schemas.microsoft.com/office/drawing/2014/chart" uri="{C3380CC4-5D6E-409C-BE32-E72D297353CC}">
              <c16:uniqueId val="{00000006-1DBA-4683-9105-94FA5AEAE30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3.59</c:v>
                </c:pt>
                <c:pt idx="2">
                  <c:v>#N/A</c:v>
                </c:pt>
                <c:pt idx="3">
                  <c:v>2.86</c:v>
                </c:pt>
                <c:pt idx="4">
                  <c:v>#N/A</c:v>
                </c:pt>
                <c:pt idx="5">
                  <c:v>2.91</c:v>
                </c:pt>
                <c:pt idx="6">
                  <c:v>#N/A</c:v>
                </c:pt>
                <c:pt idx="7">
                  <c:v>2.11</c:v>
                </c:pt>
                <c:pt idx="8">
                  <c:v>#N/A</c:v>
                </c:pt>
                <c:pt idx="9">
                  <c:v>2.27</c:v>
                </c:pt>
              </c:numCache>
            </c:numRef>
          </c:val>
          <c:extLst>
            <c:ext xmlns:c16="http://schemas.microsoft.com/office/drawing/2014/chart" uri="{C3380CC4-5D6E-409C-BE32-E72D297353CC}">
              <c16:uniqueId val="{00000007-1DBA-4683-9105-94FA5AEAE30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5.58</c:v>
                </c:pt>
                <c:pt idx="2">
                  <c:v>#N/A</c:v>
                </c:pt>
                <c:pt idx="3">
                  <c:v>6.07</c:v>
                </c:pt>
                <c:pt idx="4">
                  <c:v>#N/A</c:v>
                </c:pt>
                <c:pt idx="5">
                  <c:v>5.55</c:v>
                </c:pt>
                <c:pt idx="6">
                  <c:v>#N/A</c:v>
                </c:pt>
                <c:pt idx="7">
                  <c:v>5.52</c:v>
                </c:pt>
                <c:pt idx="8">
                  <c:v>#N/A</c:v>
                </c:pt>
                <c:pt idx="9">
                  <c:v>5.74</c:v>
                </c:pt>
              </c:numCache>
            </c:numRef>
          </c:val>
          <c:extLst>
            <c:ext xmlns:c16="http://schemas.microsoft.com/office/drawing/2014/chart" uri="{C3380CC4-5D6E-409C-BE32-E72D297353CC}">
              <c16:uniqueId val="{00000008-1DBA-4683-9105-94FA5AEAE3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6.37</c:v>
                </c:pt>
                <c:pt idx="2">
                  <c:v>#N/A</c:v>
                </c:pt>
                <c:pt idx="3">
                  <c:v>7.49</c:v>
                </c:pt>
                <c:pt idx="4">
                  <c:v>#N/A</c:v>
                </c:pt>
                <c:pt idx="5">
                  <c:v>7.79</c:v>
                </c:pt>
                <c:pt idx="6">
                  <c:v>#N/A</c:v>
                </c:pt>
                <c:pt idx="7">
                  <c:v>8.06</c:v>
                </c:pt>
                <c:pt idx="8">
                  <c:v>#N/A</c:v>
                </c:pt>
                <c:pt idx="9">
                  <c:v>8.25</c:v>
                </c:pt>
              </c:numCache>
            </c:numRef>
          </c:val>
          <c:extLst>
            <c:ext xmlns:c16="http://schemas.microsoft.com/office/drawing/2014/chart" uri="{C3380CC4-5D6E-409C-BE32-E72D297353CC}">
              <c16:uniqueId val="{00000009-1DBA-4683-9105-94FA5AEAE3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3163</c:v>
                </c:pt>
                <c:pt idx="5">
                  <c:v>3244</c:v>
                </c:pt>
                <c:pt idx="8">
                  <c:v>3253</c:v>
                </c:pt>
                <c:pt idx="11">
                  <c:v>3212</c:v>
                </c:pt>
                <c:pt idx="14">
                  <c:v>3120</c:v>
                </c:pt>
              </c:numCache>
            </c:numRef>
          </c:val>
          <c:extLst>
            <c:ext xmlns:c16="http://schemas.microsoft.com/office/drawing/2014/chart" uri="{C3380CC4-5D6E-409C-BE32-E72D297353CC}">
              <c16:uniqueId val="{00000000-2D4C-4083-9E44-F8F58B1016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2D4C-4083-9E44-F8F58B1016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2</c:v>
                </c:pt>
                <c:pt idx="6">
                  <c:v>2</c:v>
                </c:pt>
                <c:pt idx="9">
                  <c:v>1</c:v>
                </c:pt>
                <c:pt idx="12">
                  <c:v>1</c:v>
                </c:pt>
              </c:numCache>
            </c:numRef>
          </c:val>
          <c:extLst>
            <c:ext xmlns:c16="http://schemas.microsoft.com/office/drawing/2014/chart" uri="{C3380CC4-5D6E-409C-BE32-E72D297353CC}">
              <c16:uniqueId val="{00000002-2D4C-4083-9E44-F8F58B1016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408</c:v>
                </c:pt>
                <c:pt idx="3">
                  <c:v>408</c:v>
                </c:pt>
                <c:pt idx="6">
                  <c:v>408</c:v>
                </c:pt>
                <c:pt idx="9">
                  <c:v>305</c:v>
                </c:pt>
                <c:pt idx="12">
                  <c:v>55</c:v>
                </c:pt>
              </c:numCache>
            </c:numRef>
          </c:val>
          <c:extLst>
            <c:ext xmlns:c16="http://schemas.microsoft.com/office/drawing/2014/chart" uri="{C3380CC4-5D6E-409C-BE32-E72D297353CC}">
              <c16:uniqueId val="{00000003-2D4C-4083-9E44-F8F58B1016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358</c:v>
                </c:pt>
                <c:pt idx="3">
                  <c:v>328</c:v>
                </c:pt>
                <c:pt idx="6">
                  <c:v>323</c:v>
                </c:pt>
                <c:pt idx="9">
                  <c:v>321</c:v>
                </c:pt>
                <c:pt idx="12">
                  <c:v>351</c:v>
                </c:pt>
              </c:numCache>
            </c:numRef>
          </c:val>
          <c:extLst>
            <c:ext xmlns:c16="http://schemas.microsoft.com/office/drawing/2014/chart" uri="{C3380CC4-5D6E-409C-BE32-E72D297353CC}">
              <c16:uniqueId val="{00000004-2D4C-4083-9E44-F8F58B1016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C-4083-9E44-F8F58B1016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4C-4083-9E44-F8F58B1016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3096</c:v>
                </c:pt>
                <c:pt idx="3">
                  <c:v>3132</c:v>
                </c:pt>
                <c:pt idx="6">
                  <c:v>3103</c:v>
                </c:pt>
                <c:pt idx="9">
                  <c:v>3144</c:v>
                </c:pt>
                <c:pt idx="12">
                  <c:v>3009</c:v>
                </c:pt>
              </c:numCache>
            </c:numRef>
          </c:val>
          <c:extLst>
            <c:ext xmlns:c16="http://schemas.microsoft.com/office/drawing/2014/chart" uri="{C3380CC4-5D6E-409C-BE32-E72D297353CC}">
              <c16:uniqueId val="{00000007-2D4C-4083-9E44-F8F58B1016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779</c:v>
                </c:pt>
                <c:pt idx="2">
                  <c:v>#N/A</c:v>
                </c:pt>
                <c:pt idx="3">
                  <c:v>#N/A</c:v>
                </c:pt>
                <c:pt idx="4">
                  <c:v>626</c:v>
                </c:pt>
                <c:pt idx="5">
                  <c:v>#N/A</c:v>
                </c:pt>
                <c:pt idx="6">
                  <c:v>#N/A</c:v>
                </c:pt>
                <c:pt idx="7">
                  <c:v>584</c:v>
                </c:pt>
                <c:pt idx="8">
                  <c:v>#N/A</c:v>
                </c:pt>
                <c:pt idx="9">
                  <c:v>#N/A</c:v>
                </c:pt>
                <c:pt idx="10">
                  <c:v>559</c:v>
                </c:pt>
                <c:pt idx="11">
                  <c:v>#N/A</c:v>
                </c:pt>
                <c:pt idx="12">
                  <c:v>#N/A</c:v>
                </c:pt>
                <c:pt idx="13">
                  <c:v>296</c:v>
                </c:pt>
                <c:pt idx="14">
                  <c:v>#N/A</c:v>
                </c:pt>
              </c:numCache>
            </c:numRef>
          </c:val>
          <c:smooth val="0"/>
          <c:extLst>
            <c:ext xmlns:c16="http://schemas.microsoft.com/office/drawing/2014/chart" uri="{C3380CC4-5D6E-409C-BE32-E72D297353CC}">
              <c16:uniqueId val="{00000008-2D4C-4083-9E44-F8F58B1016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25709</c:v>
                </c:pt>
                <c:pt idx="5">
                  <c:v>25346</c:v>
                </c:pt>
                <c:pt idx="8">
                  <c:v>25025</c:v>
                </c:pt>
                <c:pt idx="11">
                  <c:v>24368</c:v>
                </c:pt>
                <c:pt idx="14">
                  <c:v>23497</c:v>
                </c:pt>
              </c:numCache>
            </c:numRef>
          </c:val>
          <c:extLst>
            <c:ext xmlns:c16="http://schemas.microsoft.com/office/drawing/2014/chart" uri="{C3380CC4-5D6E-409C-BE32-E72D297353CC}">
              <c16:uniqueId val="{00000000-F97D-4E35-9D6E-3CBED9E815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927</c:v>
                </c:pt>
                <c:pt idx="5">
                  <c:v>833</c:v>
                </c:pt>
                <c:pt idx="8">
                  <c:v>731</c:v>
                </c:pt>
                <c:pt idx="11">
                  <c:v>706</c:v>
                </c:pt>
                <c:pt idx="14">
                  <c:v>703</c:v>
                </c:pt>
              </c:numCache>
            </c:numRef>
          </c:val>
          <c:extLst>
            <c:ext xmlns:c16="http://schemas.microsoft.com/office/drawing/2014/chart" uri="{C3380CC4-5D6E-409C-BE32-E72D297353CC}">
              <c16:uniqueId val="{00000001-F97D-4E35-9D6E-3CBED9E815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12289</c:v>
                </c:pt>
                <c:pt idx="5">
                  <c:v>13142</c:v>
                </c:pt>
                <c:pt idx="8">
                  <c:v>13574</c:v>
                </c:pt>
                <c:pt idx="11">
                  <c:v>13141</c:v>
                </c:pt>
                <c:pt idx="14">
                  <c:v>12555</c:v>
                </c:pt>
              </c:numCache>
            </c:numRef>
          </c:val>
          <c:extLst>
            <c:ext xmlns:c16="http://schemas.microsoft.com/office/drawing/2014/chart" uri="{C3380CC4-5D6E-409C-BE32-E72D297353CC}">
              <c16:uniqueId val="{00000002-F97D-4E35-9D6E-3CBED9E815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7D-4E35-9D6E-3CBED9E815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7D-4E35-9D6E-3CBED9E815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c:v>
                </c:pt>
                <c:pt idx="3">
                  <c:v>17</c:v>
                </c:pt>
                <c:pt idx="6">
                  <c:v>110</c:v>
                </c:pt>
                <c:pt idx="9">
                  <c:v>14</c:v>
                </c:pt>
                <c:pt idx="12">
                  <c:v>13</c:v>
                </c:pt>
              </c:numCache>
            </c:numRef>
          </c:val>
          <c:extLst>
            <c:ext xmlns:c16="http://schemas.microsoft.com/office/drawing/2014/chart" uri="{C3380CC4-5D6E-409C-BE32-E72D297353CC}">
              <c16:uniqueId val="{00000005-F97D-4E35-9D6E-3CBED9E815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3487</c:v>
                </c:pt>
                <c:pt idx="3">
                  <c:v>3462</c:v>
                </c:pt>
                <c:pt idx="6">
                  <c:v>3481</c:v>
                </c:pt>
                <c:pt idx="9">
                  <c:v>3273</c:v>
                </c:pt>
                <c:pt idx="12">
                  <c:v>3184</c:v>
                </c:pt>
              </c:numCache>
            </c:numRef>
          </c:val>
          <c:extLst>
            <c:ext xmlns:c16="http://schemas.microsoft.com/office/drawing/2014/chart" uri="{C3380CC4-5D6E-409C-BE32-E72D297353CC}">
              <c16:uniqueId val="{00000006-F97D-4E35-9D6E-3CBED9E815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1149</c:v>
                </c:pt>
                <c:pt idx="3">
                  <c:v>754</c:v>
                </c:pt>
                <c:pt idx="6">
                  <c:v>589</c:v>
                </c:pt>
                <c:pt idx="9">
                  <c:v>816</c:v>
                </c:pt>
                <c:pt idx="12">
                  <c:v>770</c:v>
                </c:pt>
              </c:numCache>
            </c:numRef>
          </c:val>
          <c:extLst>
            <c:ext xmlns:c16="http://schemas.microsoft.com/office/drawing/2014/chart" uri="{C3380CC4-5D6E-409C-BE32-E72D297353CC}">
              <c16:uniqueId val="{00000007-F97D-4E35-9D6E-3CBED9E815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3692</c:v>
                </c:pt>
                <c:pt idx="3">
                  <c:v>3598</c:v>
                </c:pt>
                <c:pt idx="6">
                  <c:v>3445</c:v>
                </c:pt>
                <c:pt idx="9">
                  <c:v>3162</c:v>
                </c:pt>
                <c:pt idx="12">
                  <c:v>3049</c:v>
                </c:pt>
              </c:numCache>
            </c:numRef>
          </c:val>
          <c:extLst>
            <c:ext xmlns:c16="http://schemas.microsoft.com/office/drawing/2014/chart" uri="{C3380CC4-5D6E-409C-BE32-E72D297353CC}">
              <c16:uniqueId val="{00000008-F97D-4E35-9D6E-3CBED9E815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7D-4E35-9D6E-3CBED9E815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28720</c:v>
                </c:pt>
                <c:pt idx="3">
                  <c:v>28336</c:v>
                </c:pt>
                <c:pt idx="6">
                  <c:v>28016</c:v>
                </c:pt>
                <c:pt idx="9">
                  <c:v>26734</c:v>
                </c:pt>
                <c:pt idx="12">
                  <c:v>26021</c:v>
                </c:pt>
              </c:numCache>
            </c:numRef>
          </c:val>
          <c:extLst>
            <c:ext xmlns:c16="http://schemas.microsoft.com/office/drawing/2014/chart" uri="{C3380CC4-5D6E-409C-BE32-E72D297353CC}">
              <c16:uniqueId val="{0000000A-F97D-4E35-9D6E-3CBED9E815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7D-4E35-9D6E-3CBED9E815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2804</c:v>
                </c:pt>
                <c:pt idx="1">
                  <c:v>2809</c:v>
                </c:pt>
                <c:pt idx="2">
                  <c:v>2813</c:v>
                </c:pt>
              </c:numCache>
            </c:numRef>
          </c:val>
          <c:extLst>
            <c:ext xmlns:c16="http://schemas.microsoft.com/office/drawing/2014/chart" uri="{C3380CC4-5D6E-409C-BE32-E72D297353CC}">
              <c16:uniqueId val="{00000000-1571-40FE-A1D7-9B61319D04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3045</c:v>
                </c:pt>
                <c:pt idx="1">
                  <c:v>3206</c:v>
                </c:pt>
                <c:pt idx="2">
                  <c:v>2633</c:v>
                </c:pt>
              </c:numCache>
            </c:numRef>
          </c:val>
          <c:extLst>
            <c:ext xmlns:c16="http://schemas.microsoft.com/office/drawing/2014/chart" uri="{C3380CC4-5D6E-409C-BE32-E72D297353CC}">
              <c16:uniqueId val="{00000001-1571-40FE-A1D7-9B61319D04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6766</c:v>
                </c:pt>
                <c:pt idx="1">
                  <c:v>6134</c:v>
                </c:pt>
                <c:pt idx="2">
                  <c:v>6025</c:v>
                </c:pt>
              </c:numCache>
            </c:numRef>
          </c:val>
          <c:extLst>
            <c:ext xmlns:c16="http://schemas.microsoft.com/office/drawing/2014/chart" uri="{C3380CC4-5D6E-409C-BE32-E72D297353CC}">
              <c16:uniqueId val="{00000002-1571-40FE-A1D7-9B61319D04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か年平均は年々減少傾向にある。元利償還金等（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354,973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千円減少した。元利償還金については、地方債借入額の抑制などにより減少傾向にあったものの、平成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いた状況ではあったが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令和元年度については大幅に減少している。これは北松北部環境組合における地方債償還のための負担金の減が大きな要因である。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また、控除財源である算入公債費等（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に関して、現在、活用している地方債は、交付税措置率が高い有利なものが中心としているが合併特例事業債の発行可能額が減少していることもあり、前年度に比べ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93,539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分子合計は前年度と比較し、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261,434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千円の減額となり、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年度の実質公債比率は平成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年度以降発生していない。将来負担額（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に関して、一般会計等に係る地方債の現在高は、財政健全化計画の実施に伴う任意の繰上償還等により発行額を上回る償還を実施したため、前年度と比較して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712,951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債務負担行為に基づく支出予定額については、平成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年度に融資償還助成金の繰上償還を実施したことにより発生していない。</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阿奈田ダム建設及び市民病院建設に係る未償還元金の減少により繰入見込額が減少した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また、控除財源である充当可能財源等（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B)</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に関しては、基準財政需要額算入見込額が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871,033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千円の減となったものの、ふるさと納税寄附金の保有額等により、将来負担比率は、前年度に引き続き発生していない。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した基金の主なものは、財政調整基金で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利子積立により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千円の増加となった。また、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した基金の主なものは減債基金及び「やらんば！平戸」応援基金（ふるさと納税寄附金による積立）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であり、減債基金は任意の地方債繰上償還に伴う繰入に伴い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「やらんば！平戸」応援基金は、寄附金自体は前年度より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増加となったが事業への繰入額（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へ充当）が大きかったことから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積立金残高が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83,527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3,219,231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11,471,520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677,867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持続可能な財政運営を行うために、国の動向を注視しながら積立や活用を行っていく予定である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・「やらんば！平戸」応援基金：ふるさと納税による寄附金を原資とし、産業の振興と人口減少抑制に取り組む施策の推進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平戸市、生月町、田平町及び大島村の合併に伴う、市民の一体感の醸成と地域の個性あるまちづくり推進</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本市の自然環境が生み出す再生可能エネルギーを活用し、離島の特性を活かしたまちづくりと産業振興</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地域における福祉活動の促進、快適な生活環境の形成及び保健福祉の増進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市民が夢とゆとりをもっていきいきと暮らす活気みなぎるまちを目指し、地域の特性を生かしたまちづくり推進</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・「やらんば！平戸」応援基金：寄附金び利子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679,424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の積立による増加と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総合戦略に掲げる最重点主要施策に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762,951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・新しいまちづくり基金：利子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を積立てたことによる増加</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・再生可能エネルギー活用離島活性化基金：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株式配当金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43,811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積立てたことによる増加と離島航路対策関係等に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14,661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千円の充当</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・ひらどふれあい福祉基金：利子等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2,293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積立てたことによる増加と高齢者いきいきおでかけ支援事業等に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19,360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・ひらど生き活きまちづくり基金：利子等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積立てたことによる増加と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協働によるまちづくり支援事業やにぎわいづくり支援事業等に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の充当</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各基金の目的に応じ、基金活用に応じた効果的な予算配分を行うよう努めるが、国の動向を注視しながら積立や活用を行っていく予定である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利子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千円を積立てたことにより増加した。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財政健全化計画に基づき、財政調整基金の残高が、平成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年度末時点で標準財政規模の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任意の地方債繰上償還に伴う繰入に伴い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577,000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健全化計画に基づき、縁故債について普通交付税の算定替と一本算定の乖離額の範囲内で計画的な繰上償還を実施しているが、繰上償還予定額が乖離額を超える場合、今後は普通交付税の縮減の範囲内で取り崩し、繰上償還の実施を検討している。また、同計画に基づき、減債基金の残高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年度末時点で市債残高の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今後とも、的確な課税客体の把握と徴収率向上に努め、自主財源の確保に努める。また、国・県補助金の活用など財源確保に努めるとともに、経常経費の削減による歳出抑制を行い、適正な財政運営を行う。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9" name="直線コネクタ 68"/>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合併直後である平成</a:t>
          </a:r>
          <a:r>
            <a:rPr kumimoji="1" lang="en-US" altLang="ja-JP" sz="950">
              <a:latin typeface="ＭＳ Ｐゴシック" panose="020B0600070205080204" pitchFamily="50" charset="-128"/>
              <a:ea typeface="ＭＳ Ｐゴシック" panose="020B0600070205080204" pitchFamily="50" charset="-128"/>
            </a:rPr>
            <a:t>18</a:t>
          </a:r>
          <a:r>
            <a:rPr kumimoji="1" lang="ja-JP" altLang="en-US" sz="950">
              <a:latin typeface="ＭＳ Ｐゴシック" panose="020B0600070205080204" pitchFamily="50" charset="-128"/>
              <a:ea typeface="ＭＳ Ｐゴシック" panose="020B0600070205080204" pitchFamily="50" charset="-128"/>
            </a:rPr>
            <a:t>年度の</a:t>
          </a:r>
          <a:r>
            <a:rPr kumimoji="1" lang="en-US" altLang="ja-JP" sz="950">
              <a:latin typeface="ＭＳ Ｐゴシック" panose="020B0600070205080204" pitchFamily="50" charset="-128"/>
              <a:ea typeface="ＭＳ Ｐゴシック" panose="020B0600070205080204" pitchFamily="50" charset="-128"/>
            </a:rPr>
            <a:t>99.2</a:t>
          </a:r>
          <a:r>
            <a:rPr kumimoji="1" lang="ja-JP" altLang="en-US" sz="950">
              <a:latin typeface="ＭＳ Ｐゴシック" panose="020B0600070205080204" pitchFamily="50" charset="-128"/>
              <a:ea typeface="ＭＳ Ｐゴシック" panose="020B0600070205080204" pitchFamily="50" charset="-128"/>
            </a:rPr>
            <a:t>％と比較すると年々改善し、平成</a:t>
          </a:r>
          <a:r>
            <a:rPr kumimoji="1" lang="en-US" altLang="ja-JP" sz="950">
              <a:latin typeface="ＭＳ Ｐゴシック" panose="020B0600070205080204" pitchFamily="50" charset="-128"/>
              <a:ea typeface="ＭＳ Ｐゴシック" panose="020B0600070205080204" pitchFamily="50" charset="-128"/>
            </a:rPr>
            <a:t>21</a:t>
          </a:r>
          <a:r>
            <a:rPr kumimoji="1" lang="ja-JP" altLang="en-US" sz="950">
              <a:latin typeface="ＭＳ Ｐゴシック" panose="020B0600070205080204" pitchFamily="50" charset="-128"/>
              <a:ea typeface="ＭＳ Ｐゴシック" panose="020B0600070205080204" pitchFamily="50" charset="-128"/>
            </a:rPr>
            <a:t>年度以降は類似団体の平均を下回っており、令和元年度は前年度から</a:t>
          </a:r>
          <a:r>
            <a:rPr kumimoji="1" lang="en-US" altLang="ja-JP" sz="950">
              <a:latin typeface="ＭＳ Ｐゴシック" panose="020B0600070205080204" pitchFamily="50" charset="-128"/>
              <a:ea typeface="ＭＳ Ｐゴシック" panose="020B0600070205080204" pitchFamily="50" charset="-128"/>
            </a:rPr>
            <a:t>1.4</a:t>
          </a:r>
          <a:r>
            <a:rPr kumimoji="1" lang="ja-JP" altLang="en-US" sz="950">
              <a:latin typeface="ＭＳ Ｐゴシック" panose="020B0600070205080204" pitchFamily="50" charset="-128"/>
              <a:ea typeface="ＭＳ Ｐゴシック" panose="020B0600070205080204" pitchFamily="50" charset="-128"/>
            </a:rPr>
            <a:t>ポイント減少し</a:t>
          </a:r>
          <a:r>
            <a:rPr kumimoji="1" lang="en-US" altLang="ja-JP" sz="950">
              <a:latin typeface="ＭＳ Ｐゴシック" panose="020B0600070205080204" pitchFamily="50" charset="-128"/>
              <a:ea typeface="ＭＳ Ｐゴシック" panose="020B0600070205080204" pitchFamily="50" charset="-128"/>
            </a:rPr>
            <a:t>91.1</a:t>
          </a:r>
          <a:r>
            <a:rPr kumimoji="1" lang="ja-JP" altLang="en-US" sz="950">
              <a:latin typeface="ＭＳ Ｐゴシック" panose="020B0600070205080204" pitchFamily="50" charset="-128"/>
              <a:ea typeface="ＭＳ Ｐゴシック" panose="020B0600070205080204" pitchFamily="50" charset="-128"/>
            </a:rPr>
            <a:t>％となった。要因としては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歳入は普通交付税が４年目を迎えた合併算定替の影響により減額した一方、地方債繰上償還に伴う減債基金繰入金、および投資的経費に係る市債借入額の増額等により、対前年度比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歳出は、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一部事務</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組合に対する負担金および公債費が減額した一方、大型建設事業の執行に伴う投資的経費の増額等により、対前年度比</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％増とな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950">
              <a:latin typeface="ＭＳ Ｐゴシック" panose="020B0600070205080204" pitchFamily="50" charset="-128"/>
              <a:ea typeface="ＭＳ Ｐゴシック" panose="020B0600070205080204" pitchFamily="50" charset="-128"/>
            </a:rPr>
            <a:t>歳入経常一財の減少幅より、歳出経常一財の減少幅が大きかったことによる影響となっている。しかし本市の経常収支比率は依然として高い状況であり、このため、財政構造の弾力性の確保のためには更なる改善が必要であり、今後は、市税等の徴収確保、歳出においては定員適正化計画や行政改革推進計画、財政健全化計画に基づいた人件費抑制、事業の見直し、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77107</xdr:rowOff>
    </xdr:to>
    <xdr:cxnSp macro="">
      <xdr:nvCxnSpPr>
        <xdr:cNvPr id="134" name="直線コネクタ 133"/>
        <xdr:cNvCxnSpPr/>
      </xdr:nvCxnSpPr>
      <xdr:spPr>
        <a:xfrm flipV="1">
          <a:off x="4114800" y="1031584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39188</xdr:rowOff>
    </xdr:to>
    <xdr:cxnSp macro="">
      <xdr:nvCxnSpPr>
        <xdr:cNvPr id="140" name="直線コネクタ 139"/>
        <xdr:cNvCxnSpPr/>
      </xdr:nvCxnSpPr>
      <xdr:spPr>
        <a:xfrm>
          <a:off x="2336800" y="102882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60</xdr:row>
      <xdr:rowOff>1270</xdr:rowOff>
    </xdr:to>
    <xdr:cxnSp macro="">
      <xdr:nvCxnSpPr>
        <xdr:cNvPr id="143" name="直線コネクタ 142"/>
        <xdr:cNvCxnSpPr/>
      </xdr:nvCxnSpPr>
      <xdr:spPr>
        <a:xfrm>
          <a:off x="1447800" y="1017451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149497</xdr:rowOff>
    </xdr:from>
    <xdr:to>
      <xdr:col>23</xdr:col>
      <xdr:colOff>184150</xdr:colOff>
      <xdr:row>60</xdr:row>
      <xdr:rowOff>79647</xdr:rowOff>
    </xdr:to>
    <xdr:sp macro="" textlink="">
      <xdr:nvSpPr>
        <xdr:cNvPr id="153" name="楕円 152"/>
        <xdr:cNvSpPr/>
      </xdr:nvSpPr>
      <xdr:spPr>
        <a:xfrm>
          <a:off x="4902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166024</xdr:rowOff>
    </xdr:from>
    <xdr:ext cx="762000" cy="259045"/>
    <xdr:sp macro="" textlink="">
      <xdr:nvSpPr>
        <xdr:cNvPr id="154" name="財政構造の弾力性該当値テキスト"/>
        <xdr:cNvSpPr txBox="1"/>
      </xdr:nvSpPr>
      <xdr:spPr>
        <a:xfrm>
          <a:off x="5041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159838</xdr:rowOff>
    </xdr:from>
    <xdr:to>
      <xdr:col>15</xdr:col>
      <xdr:colOff>133350</xdr:colOff>
      <xdr:row>60</xdr:row>
      <xdr:rowOff>89988</xdr:rowOff>
    </xdr:to>
    <xdr:sp macro="" textlink="">
      <xdr:nvSpPr>
        <xdr:cNvPr id="157" name="楕円 156"/>
        <xdr:cNvSpPr/>
      </xdr:nvSpPr>
      <xdr:spPr>
        <a:xfrm>
          <a:off x="3175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100165</xdr:rowOff>
    </xdr:from>
    <xdr:ext cx="762000" cy="259045"/>
    <xdr:sp macro="" textlink="">
      <xdr:nvSpPr>
        <xdr:cNvPr id="158" name="テキスト ボックス 157"/>
        <xdr:cNvSpPr txBox="1"/>
      </xdr:nvSpPr>
      <xdr:spPr>
        <a:xfrm>
          <a:off x="2844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8165</xdr:rowOff>
    </xdr:from>
    <xdr:to>
      <xdr:col>7</xdr:col>
      <xdr:colOff>31750</xdr:colOff>
      <xdr:row>59</xdr:row>
      <xdr:rowOff>109765</xdr:rowOff>
    </xdr:to>
    <xdr:sp macro="" textlink="">
      <xdr:nvSpPr>
        <xdr:cNvPr id="161" name="楕円 160"/>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119942</xdr:rowOff>
    </xdr:from>
    <xdr:ext cx="762000" cy="259045"/>
    <xdr:sp macro="" textlink="">
      <xdr:nvSpPr>
        <xdr:cNvPr id="162" name="テキスト ボックス 161"/>
        <xdr:cNvSpPr txBox="1"/>
      </xdr:nvSpPr>
      <xdr:spPr>
        <a:xfrm>
          <a:off x="1066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本市の南北に縦長である地形や有人離島を有する等の地理的要因により行政機関（支所・出張所、教育関連施設、消防出張所等）を複数設置する必要があるため、職員数が多く、人件費が高くなることが要因である。人件費は定員適正化計画の実施等により職員数は減少し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集落支援員の増員等が影響したこと、物件費は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小学校指導書等</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購入事業の増加、評価替え・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固定資産業務支援システム</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の改修に伴う</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土地評価システム管理事業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の増加、</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平戸城宿泊施設整備事業</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の実施など</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による影響で前年度に比べ増加となった。今後も定員適正化計画を基に職員の適正配置に努めるとともに、公共施設等総合管理計画に基づく</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施設の集約化・複合化に着手し、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29607</xdr:rowOff>
    </xdr:from>
    <xdr:to>
      <xdr:col>23</xdr:col>
      <xdr:colOff>133350</xdr:colOff>
      <xdr:row>83</xdr:row>
      <xdr:rowOff>43132</xdr:rowOff>
    </xdr:to>
    <xdr:cxnSp macro="">
      <xdr:nvCxnSpPr>
        <xdr:cNvPr id="197" name="直線コネクタ 196"/>
        <xdr:cNvCxnSpPr/>
      </xdr:nvCxnSpPr>
      <xdr:spPr>
        <a:xfrm>
          <a:off x="4114800" y="14259957"/>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14083</xdr:rowOff>
    </xdr:from>
    <xdr:to>
      <xdr:col>19</xdr:col>
      <xdr:colOff>133350</xdr:colOff>
      <xdr:row>83</xdr:row>
      <xdr:rowOff>29607</xdr:rowOff>
    </xdr:to>
    <xdr:cxnSp macro="">
      <xdr:nvCxnSpPr>
        <xdr:cNvPr id="200" name="直線コネクタ 199"/>
        <xdr:cNvCxnSpPr/>
      </xdr:nvCxnSpPr>
      <xdr:spPr>
        <a:xfrm>
          <a:off x="3225800" y="14244433"/>
          <a:ext cx="889000" cy="1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154699</xdr:rowOff>
    </xdr:from>
    <xdr:to>
      <xdr:col>15</xdr:col>
      <xdr:colOff>82550</xdr:colOff>
      <xdr:row>83</xdr:row>
      <xdr:rowOff>14083</xdr:rowOff>
    </xdr:to>
    <xdr:cxnSp macro="">
      <xdr:nvCxnSpPr>
        <xdr:cNvPr id="203" name="直線コネクタ 202"/>
        <xdr:cNvCxnSpPr/>
      </xdr:nvCxnSpPr>
      <xdr:spPr>
        <a:xfrm>
          <a:off x="2336800" y="14213599"/>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154699</xdr:rowOff>
    </xdr:from>
    <xdr:to>
      <xdr:col>11</xdr:col>
      <xdr:colOff>31750</xdr:colOff>
      <xdr:row>83</xdr:row>
      <xdr:rowOff>14067</xdr:rowOff>
    </xdr:to>
    <xdr:cxnSp macro="">
      <xdr:nvCxnSpPr>
        <xdr:cNvPr id="206" name="直線コネクタ 205"/>
        <xdr:cNvCxnSpPr/>
      </xdr:nvCxnSpPr>
      <xdr:spPr>
        <a:xfrm flipV="1">
          <a:off x="1447800" y="14213599"/>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163782</xdr:rowOff>
    </xdr:from>
    <xdr:to>
      <xdr:col>23</xdr:col>
      <xdr:colOff>184150</xdr:colOff>
      <xdr:row>83</xdr:row>
      <xdr:rowOff>93932</xdr:rowOff>
    </xdr:to>
    <xdr:sp macro="" textlink="">
      <xdr:nvSpPr>
        <xdr:cNvPr id="216" name="楕円 215"/>
        <xdr:cNvSpPr/>
      </xdr:nvSpPr>
      <xdr:spPr>
        <a:xfrm>
          <a:off x="4902200" y="142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135859</xdr:rowOff>
    </xdr:from>
    <xdr:ext cx="762000" cy="259045"/>
    <xdr:sp macro="" textlink="">
      <xdr:nvSpPr>
        <xdr:cNvPr id="217" name="人件費・物件費等の状況該当値テキスト"/>
        <xdr:cNvSpPr txBox="1"/>
      </xdr:nvSpPr>
      <xdr:spPr>
        <a:xfrm>
          <a:off x="5041900" y="1419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150257</xdr:rowOff>
    </xdr:from>
    <xdr:to>
      <xdr:col>19</xdr:col>
      <xdr:colOff>184150</xdr:colOff>
      <xdr:row>83</xdr:row>
      <xdr:rowOff>80407</xdr:rowOff>
    </xdr:to>
    <xdr:sp macro="" textlink="">
      <xdr:nvSpPr>
        <xdr:cNvPr id="218" name="楕円 217"/>
        <xdr:cNvSpPr/>
      </xdr:nvSpPr>
      <xdr:spPr>
        <a:xfrm>
          <a:off x="4064000" y="14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65184</xdr:rowOff>
    </xdr:from>
    <xdr:ext cx="736600" cy="259045"/>
    <xdr:sp macro="" textlink="">
      <xdr:nvSpPr>
        <xdr:cNvPr id="219" name="テキスト ボックス 218"/>
        <xdr:cNvSpPr txBox="1"/>
      </xdr:nvSpPr>
      <xdr:spPr>
        <a:xfrm>
          <a:off x="3733800" y="14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134733</xdr:rowOff>
    </xdr:from>
    <xdr:to>
      <xdr:col>15</xdr:col>
      <xdr:colOff>133350</xdr:colOff>
      <xdr:row>83</xdr:row>
      <xdr:rowOff>64883</xdr:rowOff>
    </xdr:to>
    <xdr:sp macro="" textlink="">
      <xdr:nvSpPr>
        <xdr:cNvPr id="220" name="楕円 219"/>
        <xdr:cNvSpPr/>
      </xdr:nvSpPr>
      <xdr:spPr>
        <a:xfrm>
          <a:off x="3175000" y="141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49660</xdr:rowOff>
    </xdr:from>
    <xdr:ext cx="762000" cy="259045"/>
    <xdr:sp macro="" textlink="">
      <xdr:nvSpPr>
        <xdr:cNvPr id="221" name="テキスト ボックス 220"/>
        <xdr:cNvSpPr txBox="1"/>
      </xdr:nvSpPr>
      <xdr:spPr>
        <a:xfrm>
          <a:off x="2844800" y="1428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103899</xdr:rowOff>
    </xdr:from>
    <xdr:to>
      <xdr:col>11</xdr:col>
      <xdr:colOff>82550</xdr:colOff>
      <xdr:row>83</xdr:row>
      <xdr:rowOff>34049</xdr:rowOff>
    </xdr:to>
    <xdr:sp macro="" textlink="">
      <xdr:nvSpPr>
        <xdr:cNvPr id="222" name="楕円 221"/>
        <xdr:cNvSpPr/>
      </xdr:nvSpPr>
      <xdr:spPr>
        <a:xfrm>
          <a:off x="2286000" y="141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18826</xdr:rowOff>
    </xdr:from>
    <xdr:ext cx="762000" cy="259045"/>
    <xdr:sp macro="" textlink="">
      <xdr:nvSpPr>
        <xdr:cNvPr id="223" name="テキスト ボックス 222"/>
        <xdr:cNvSpPr txBox="1"/>
      </xdr:nvSpPr>
      <xdr:spPr>
        <a:xfrm>
          <a:off x="1955800" y="1424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134717</xdr:rowOff>
    </xdr:from>
    <xdr:to>
      <xdr:col>7</xdr:col>
      <xdr:colOff>31750</xdr:colOff>
      <xdr:row>83</xdr:row>
      <xdr:rowOff>64867</xdr:rowOff>
    </xdr:to>
    <xdr:sp macro="" textlink="">
      <xdr:nvSpPr>
        <xdr:cNvPr id="224" name="楕円 223"/>
        <xdr:cNvSpPr/>
      </xdr:nvSpPr>
      <xdr:spPr>
        <a:xfrm>
          <a:off x="1397000" y="141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49644</xdr:rowOff>
    </xdr:from>
    <xdr:ext cx="762000" cy="259045"/>
    <xdr:sp macro="" textlink="">
      <xdr:nvSpPr>
        <xdr:cNvPr id="225" name="テキスト ボックス 224"/>
        <xdr:cNvSpPr txBox="1"/>
      </xdr:nvSpPr>
      <xdr:spPr>
        <a:xfrm>
          <a:off x="1066800" y="1427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類似団体平均とほぼ同等で推移している。今後も本市の財政状況及び類似団体等の状況を踏まえながら、給与の適正化に努める。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ラスパイレス指数については、地方公務員給与実態調査に基づくものであるが、当該資料作成時点（令和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末時点）において令和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年調査結果が未公表であるため、前年度の数値を引用している。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128411</xdr:rowOff>
    </xdr:to>
    <xdr:cxnSp macro="">
      <xdr:nvCxnSpPr>
        <xdr:cNvPr id="259" name="直線コネクタ 258"/>
        <xdr:cNvCxnSpPr/>
      </xdr:nvCxnSpPr>
      <xdr:spPr>
        <a:xfrm>
          <a:off x="16179800" y="148194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141816</xdr:rowOff>
    </xdr:to>
    <xdr:cxnSp macro="">
      <xdr:nvCxnSpPr>
        <xdr:cNvPr id="262" name="直線コネクタ 261"/>
        <xdr:cNvCxnSpPr/>
      </xdr:nvCxnSpPr>
      <xdr:spPr>
        <a:xfrm flipV="1">
          <a:off x="15290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141816</xdr:rowOff>
    </xdr:to>
    <xdr:cxnSp macro="">
      <xdr:nvCxnSpPr>
        <xdr:cNvPr id="265" name="直線コネクタ 264"/>
        <xdr:cNvCxnSpPr/>
      </xdr:nvCxnSpPr>
      <xdr:spPr>
        <a:xfrm>
          <a:off x="14401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74789</xdr:rowOff>
    </xdr:to>
    <xdr:cxnSp macro="">
      <xdr:nvCxnSpPr>
        <xdr:cNvPr id="268" name="直線コネクタ 267"/>
        <xdr:cNvCxnSpPr/>
      </xdr:nvCxnSpPr>
      <xdr:spPr>
        <a:xfrm>
          <a:off x="13512800" y="1469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8" name="楕円 277"/>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9"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80" name="楕円 279"/>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1" name="テキスト ボックス 280"/>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4" name="楕円 283"/>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85" name="テキスト ボックス 28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6" name="楕円 285"/>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7" name="テキスト ボックス 286"/>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類似団体平均に比べ高い水準で推移している。これは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人口は年々減少しているものの、本市の地理的要因により行政機関を複数設置せざるを得ないことが大きな要因である。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年度から合併算定替による交付税の段階的縮減が開始されており、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年度には一本算定へ移行することとなっており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今後も厳しい財政運営が予想されることから定員適正化計画により定員管理の適正化に努める。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32476</xdr:rowOff>
    </xdr:to>
    <xdr:cxnSp macro="">
      <xdr:nvCxnSpPr>
        <xdr:cNvPr id="324" name="直線コネクタ 323"/>
        <xdr:cNvCxnSpPr/>
      </xdr:nvCxnSpPr>
      <xdr:spPr>
        <a:xfrm>
          <a:off x="16179800" y="1099148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161411</xdr:rowOff>
    </xdr:from>
    <xdr:to>
      <xdr:col>77</xdr:col>
      <xdr:colOff>44450</xdr:colOff>
      <xdr:row>64</xdr:row>
      <xdr:rowOff>18687</xdr:rowOff>
    </xdr:to>
    <xdr:cxnSp macro="">
      <xdr:nvCxnSpPr>
        <xdr:cNvPr id="327" name="直線コネクタ 326"/>
        <xdr:cNvCxnSpPr/>
      </xdr:nvCxnSpPr>
      <xdr:spPr>
        <a:xfrm>
          <a:off x="15290800" y="1096276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161411</xdr:rowOff>
    </xdr:from>
    <xdr:to>
      <xdr:col>72</xdr:col>
      <xdr:colOff>203200</xdr:colOff>
      <xdr:row>63</xdr:row>
      <xdr:rowOff>163709</xdr:rowOff>
    </xdr:to>
    <xdr:cxnSp macro="">
      <xdr:nvCxnSpPr>
        <xdr:cNvPr id="330" name="直線コネクタ 329"/>
        <xdr:cNvCxnSpPr/>
      </xdr:nvCxnSpPr>
      <xdr:spPr>
        <a:xfrm flipV="1">
          <a:off x="14401800" y="109627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149920</xdr:rowOff>
    </xdr:from>
    <xdr:to>
      <xdr:col>68</xdr:col>
      <xdr:colOff>152400</xdr:colOff>
      <xdr:row>63</xdr:row>
      <xdr:rowOff>163709</xdr:rowOff>
    </xdr:to>
    <xdr:cxnSp macro="">
      <xdr:nvCxnSpPr>
        <xdr:cNvPr id="333" name="直線コネクタ 332"/>
        <xdr:cNvCxnSpPr/>
      </xdr:nvCxnSpPr>
      <xdr:spPr>
        <a:xfrm>
          <a:off x="13512800" y="1095127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153126</xdr:rowOff>
    </xdr:from>
    <xdr:to>
      <xdr:col>81</xdr:col>
      <xdr:colOff>95250</xdr:colOff>
      <xdr:row>64</xdr:row>
      <xdr:rowOff>83276</xdr:rowOff>
    </xdr:to>
    <xdr:sp macro="" textlink="">
      <xdr:nvSpPr>
        <xdr:cNvPr id="343" name="楕円 342"/>
        <xdr:cNvSpPr/>
      </xdr:nvSpPr>
      <xdr:spPr>
        <a:xfrm>
          <a:off x="16967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125203</xdr:rowOff>
    </xdr:from>
    <xdr:ext cx="762000" cy="259045"/>
    <xdr:sp macro="" textlink="">
      <xdr:nvSpPr>
        <xdr:cNvPr id="344" name="定員管理の状況該当値テキスト"/>
        <xdr:cNvSpPr txBox="1"/>
      </xdr:nvSpPr>
      <xdr:spPr>
        <a:xfrm>
          <a:off x="17106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139337</xdr:rowOff>
    </xdr:from>
    <xdr:to>
      <xdr:col>77</xdr:col>
      <xdr:colOff>95250</xdr:colOff>
      <xdr:row>64</xdr:row>
      <xdr:rowOff>69487</xdr:rowOff>
    </xdr:to>
    <xdr:sp macro="" textlink="">
      <xdr:nvSpPr>
        <xdr:cNvPr id="345" name="楕円 344"/>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54264</xdr:rowOff>
    </xdr:from>
    <xdr:ext cx="736600" cy="259045"/>
    <xdr:sp macro="" textlink="">
      <xdr:nvSpPr>
        <xdr:cNvPr id="346" name="テキスト ボックス 345"/>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110611</xdr:rowOff>
    </xdr:from>
    <xdr:to>
      <xdr:col>73</xdr:col>
      <xdr:colOff>44450</xdr:colOff>
      <xdr:row>64</xdr:row>
      <xdr:rowOff>40761</xdr:rowOff>
    </xdr:to>
    <xdr:sp macro="" textlink="">
      <xdr:nvSpPr>
        <xdr:cNvPr id="347" name="楕円 346"/>
        <xdr:cNvSpPr/>
      </xdr:nvSpPr>
      <xdr:spPr>
        <a:xfrm>
          <a:off x="15240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25538</xdr:rowOff>
    </xdr:from>
    <xdr:ext cx="762000" cy="259045"/>
    <xdr:sp macro="" textlink="">
      <xdr:nvSpPr>
        <xdr:cNvPr id="348" name="テキスト ボックス 347"/>
        <xdr:cNvSpPr txBox="1"/>
      </xdr:nvSpPr>
      <xdr:spPr>
        <a:xfrm>
          <a:off x="14909800" y="109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112909</xdr:rowOff>
    </xdr:from>
    <xdr:to>
      <xdr:col>68</xdr:col>
      <xdr:colOff>203200</xdr:colOff>
      <xdr:row>64</xdr:row>
      <xdr:rowOff>43059</xdr:rowOff>
    </xdr:to>
    <xdr:sp macro="" textlink="">
      <xdr:nvSpPr>
        <xdr:cNvPr id="349" name="楕円 348"/>
        <xdr:cNvSpPr/>
      </xdr:nvSpPr>
      <xdr:spPr>
        <a:xfrm>
          <a:off x="14351000" y="109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27836</xdr:rowOff>
    </xdr:from>
    <xdr:ext cx="762000" cy="259045"/>
    <xdr:sp macro="" textlink="">
      <xdr:nvSpPr>
        <xdr:cNvPr id="350" name="テキスト ボックス 349"/>
        <xdr:cNvSpPr txBox="1"/>
      </xdr:nvSpPr>
      <xdr:spPr>
        <a:xfrm>
          <a:off x="14020800" y="11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99120</xdr:rowOff>
    </xdr:from>
    <xdr:to>
      <xdr:col>64</xdr:col>
      <xdr:colOff>152400</xdr:colOff>
      <xdr:row>64</xdr:row>
      <xdr:rowOff>29270</xdr:rowOff>
    </xdr:to>
    <xdr:sp macro="" textlink="">
      <xdr:nvSpPr>
        <xdr:cNvPr id="351" name="楕円 350"/>
        <xdr:cNvSpPr/>
      </xdr:nvSpPr>
      <xdr:spPr>
        <a:xfrm>
          <a:off x="13462000" y="109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14047</xdr:rowOff>
    </xdr:from>
    <xdr:ext cx="762000" cy="259045"/>
    <xdr:sp macro="" textlink="">
      <xdr:nvSpPr>
        <xdr:cNvPr id="352" name="テキスト ボックス 351"/>
        <xdr:cNvSpPr txBox="1"/>
      </xdr:nvSpPr>
      <xdr:spPr>
        <a:xfrm>
          <a:off x="13131800" y="109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類似団体と比較すると同程度の比率で推移している。これは、平成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年度に実施した公的資金補償金免除繰上償還、平成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任意の繰上償還が要因であり、地方債残高は減少傾向となっている。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年度においても償還を実施したことにより、地方債残高は減少し、前年度比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今後も、計画的な繰上償還と交付税措置のある起債の借入れを行いながら、将来的な公債費負担の抑制に努める。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102976</xdr:rowOff>
    </xdr:from>
    <xdr:to>
      <xdr:col>81</xdr:col>
      <xdr:colOff>44450</xdr:colOff>
      <xdr:row>36</xdr:row>
      <xdr:rowOff>123084</xdr:rowOff>
    </xdr:to>
    <xdr:cxnSp macro="">
      <xdr:nvCxnSpPr>
        <xdr:cNvPr id="386" name="直線コネクタ 385"/>
        <xdr:cNvCxnSpPr/>
      </xdr:nvCxnSpPr>
      <xdr:spPr>
        <a:xfrm flipV="1">
          <a:off x="16179800" y="627517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135149</xdr:rowOff>
    </xdr:to>
    <xdr:cxnSp macro="">
      <xdr:nvCxnSpPr>
        <xdr:cNvPr id="389" name="直線コネクタ 388"/>
        <xdr:cNvCxnSpPr/>
      </xdr:nvCxnSpPr>
      <xdr:spPr>
        <a:xfrm flipV="1">
          <a:off x="15290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147214</xdr:rowOff>
    </xdr:to>
    <xdr:cxnSp macro="">
      <xdr:nvCxnSpPr>
        <xdr:cNvPr id="392" name="直線コネクタ 391"/>
        <xdr:cNvCxnSpPr/>
      </xdr:nvCxnSpPr>
      <xdr:spPr>
        <a:xfrm flipV="1">
          <a:off x="14401800" y="630734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159279</xdr:rowOff>
    </xdr:to>
    <xdr:cxnSp macro="">
      <xdr:nvCxnSpPr>
        <xdr:cNvPr id="395" name="直線コネクタ 394"/>
        <xdr:cNvCxnSpPr/>
      </xdr:nvCxnSpPr>
      <xdr:spPr>
        <a:xfrm flipV="1">
          <a:off x="13512800" y="631941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52176</xdr:rowOff>
    </xdr:from>
    <xdr:to>
      <xdr:col>81</xdr:col>
      <xdr:colOff>95250</xdr:colOff>
      <xdr:row>36</xdr:row>
      <xdr:rowOff>153776</xdr:rowOff>
    </xdr:to>
    <xdr:sp macro="" textlink="">
      <xdr:nvSpPr>
        <xdr:cNvPr id="405" name="楕円 404"/>
        <xdr:cNvSpPr/>
      </xdr:nvSpPr>
      <xdr:spPr>
        <a:xfrm>
          <a:off x="169672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68703</xdr:rowOff>
    </xdr:from>
    <xdr:ext cx="762000" cy="259045"/>
    <xdr:sp macro="" textlink="">
      <xdr:nvSpPr>
        <xdr:cNvPr id="406" name="公債費負担の状況該当値テキスト"/>
        <xdr:cNvSpPr txBox="1"/>
      </xdr:nvSpPr>
      <xdr:spPr>
        <a:xfrm>
          <a:off x="17106900" y="606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7" name="楕円 406"/>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8" name="テキスト ボックス 407"/>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9" name="楕円 408"/>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10" name="テキスト ボックス 409"/>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11" name="楕円 410"/>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12" name="テキスト ボックス 411"/>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3" name="楕円 412"/>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4" name="テキスト ボックス 413"/>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減少傾向にあった将来負担比率は平成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発生していない。これは計画的な繰上償還による地方債残高の減や北松北部環境組合の施設整備の財源とした既発債残高の減による組合等負担見込額の減等により、将来負担額が減少しているためである。また、標準財政規模</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普通交付税の逓減等に伴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い減となり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、充当可能基金についても減債基金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の取り崩し等に伴い減額となっている状況である。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今後も計画的な繰上償還の実施や定員適正化による職員数の削減、また、経常経費の削減を図るなど行財政改革を進め、財政の健全化に努める。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56" name="フローチャート: 判断 455"/>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57" name="テキスト ボックス 456"/>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b="0" i="0" baseline="0">
              <a:solidFill>
                <a:schemeClr val="dk1"/>
              </a:solidFill>
              <a:effectLst/>
              <a:latin typeface="+mn-lt"/>
              <a:ea typeface="+mn-ea"/>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定員適正化計画を上回る職員数の削減（退職不補充、早期退職促進）等により人件費の抑制が図られているものの、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まちづくり運営協議会が、新に</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か所設立したことに伴う</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集落支援員の増員等が影響したことにより、対前年度比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収支比率は低くなっているが、ゴミ処理業務に係る一部事務組合の負担金といった人件費に準ずる費用を合計した場合の人口一人当たりの歳出決算額は類似団体平均を上回っており、今後はこれらも含めた人件費関係経費全体について、抑制していく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73660</xdr:rowOff>
    </xdr:to>
    <xdr:cxnSp macro="">
      <xdr:nvCxnSpPr>
        <xdr:cNvPr id="66" name="直線コネクタ 65"/>
        <xdr:cNvCxnSpPr/>
      </xdr:nvCxnSpPr>
      <xdr:spPr>
        <a:xfrm>
          <a:off x="3987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35560</xdr:rowOff>
    </xdr:to>
    <xdr:cxnSp macro="">
      <xdr:nvCxnSpPr>
        <xdr:cNvPr id="69" name="直線コネクタ 68"/>
        <xdr:cNvCxnSpPr/>
      </xdr:nvCxnSpPr>
      <xdr:spPr>
        <a:xfrm>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161290</xdr:rowOff>
    </xdr:to>
    <xdr:cxnSp macro="">
      <xdr:nvCxnSpPr>
        <xdr:cNvPr id="72" name="直線コネクタ 71"/>
        <xdr:cNvCxnSpPr/>
      </xdr:nvCxnSpPr>
      <xdr:spPr>
        <a:xfrm>
          <a:off x="2209800" y="613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130810</xdr:rowOff>
    </xdr:to>
    <xdr:cxnSp macro="">
      <xdr:nvCxnSpPr>
        <xdr:cNvPr id="75" name="直線コネクタ 74"/>
        <xdr:cNvCxnSpPr/>
      </xdr:nvCxnSpPr>
      <xdr:spPr>
        <a:xfrm>
          <a:off x="1320800" y="6131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類似団体平均をやや下回っているものの公共施設等の維持管理経費や各種機器等の保守点検業務経費の増により増加傾向にある。なかでも、</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学習指導要領の改訂に伴う</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準備のための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小学校指導書等購入事業の増、評価替え・固定資産業務支援システムの改修に伴う土地評価システム管理事業の増、平戸城宿泊施設整備事業の実施など</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による影響</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ポイントの増となった。また、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定員適正化に伴い職員給与費の削減が進む一方、臨時職員の増員により賃金総額が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増加傾向となっているのも要因の一つである。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今後も、維持管理経費や内部管理経費について徹底した見直しを推進し、物件費の抑制に努める。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26307</xdr:rowOff>
    </xdr:to>
    <xdr:cxnSp macro="">
      <xdr:nvCxnSpPr>
        <xdr:cNvPr id="129" name="直線コネクタ 128"/>
        <xdr:cNvCxnSpPr/>
      </xdr:nvCxnSpPr>
      <xdr:spPr>
        <a:xfrm>
          <a:off x="15671800" y="2908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165100</xdr:rowOff>
    </xdr:to>
    <xdr:cxnSp macro="">
      <xdr:nvCxnSpPr>
        <xdr:cNvPr id="132" name="直線コネクタ 131"/>
        <xdr:cNvCxnSpPr/>
      </xdr:nvCxnSpPr>
      <xdr:spPr>
        <a:xfrm>
          <a:off x="14782800" y="2864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5" name="直線コネクタ 134"/>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78014</xdr:rowOff>
    </xdr:to>
    <xdr:cxnSp macro="">
      <xdr:nvCxnSpPr>
        <xdr:cNvPr id="138" name="直線コネクタ 137"/>
        <xdr:cNvCxnSpPr/>
      </xdr:nvCxnSpPr>
      <xdr:spPr>
        <a:xfrm>
          <a:off x="13004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9" name="物件費該当値テキスト"/>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全国、県平均を下回っており、類似団体と比較しても同水準で推移しているが、年々上昇傾向にあり、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年度は対前年度比</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プレミアム付商品券事業、幼児教育・保育無償化事業</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や障害者支援関係経費の増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であり、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年々増加傾向にあるため、人口減少対策との整合性を図りながら慎重な財政運営を行っていく必要がある。また、高齢化や長引く景気低迷などの社会情勢による生活保護費の</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も要因である。</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今後も資格審査等の認定や給付の適正化により、年々増加傾向にある扶助費の急激な上昇傾向を抑制するよう努める。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58965</xdr:rowOff>
    </xdr:to>
    <xdr:cxnSp macro="">
      <xdr:nvCxnSpPr>
        <xdr:cNvPr id="192" name="直線コネクタ 191"/>
        <xdr:cNvCxnSpPr/>
      </xdr:nvCxnSpPr>
      <xdr:spPr>
        <a:xfrm>
          <a:off x="3987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48078</xdr:rowOff>
    </xdr:to>
    <xdr:cxnSp macro="">
      <xdr:nvCxnSpPr>
        <xdr:cNvPr id="195" name="直線コネクタ 194"/>
        <xdr:cNvCxnSpPr/>
      </xdr:nvCxnSpPr>
      <xdr:spPr>
        <a:xfrm>
          <a:off x="3098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8" name="直線コネクタ 197"/>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110672</xdr:rowOff>
    </xdr:to>
    <xdr:cxnSp macro="">
      <xdr:nvCxnSpPr>
        <xdr:cNvPr id="201" name="直線コネクタ 200"/>
        <xdr:cNvCxnSpPr/>
      </xdr:nvCxnSpPr>
      <xdr:spPr>
        <a:xfrm>
          <a:off x="1320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11" name="楕円 210"/>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12"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近年は類似団体や全国、県平均より低い状況で推移している。経費の内訳としては、国民健康保険や後期高齢者医療、介護保険等の特別会計への繰出金が主なものである。平成</a:t>
          </a:r>
          <a:r>
            <a:rPr lang="en-US"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年度より介護予防・日常生活支援総合事業の開始に伴う介護保険（事業勘定）の繰出金の増等により増加しており</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も高齢化の進展とともに各医療にかかる給付費の増加に伴い高い水準となってる。</a:t>
          </a:r>
          <a:r>
            <a:rPr lang="ja-JP" altLang="en-US" sz="95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工業団地事業特別会計</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においては平成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年度借入分の償還金の元本償還が開始された</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ことから繰出額の増加に大きく影響している。</a:t>
          </a:r>
          <a:r>
            <a:rPr lang="ja-JP" altLang="ja-JP" sz="950" b="0" i="0" baseline="0">
              <a:solidFill>
                <a:schemeClr val="dk1"/>
              </a:solidFill>
              <a:effectLst/>
              <a:latin typeface="ＭＳ Ｐゴシック" panose="020B0600070205080204" pitchFamily="50" charset="-128"/>
              <a:ea typeface="ＭＳ Ｐゴシック" panose="020B0600070205080204" pitchFamily="50" charset="-128"/>
              <a:cs typeface="+mn-cs"/>
            </a:rPr>
            <a:t>これら特別会計への繰出金については大部分が一般財源で賄われているため、歳入確保や医療費などの抑制を図るとともに、保険料などの適正化による経営の健全化を図り、普通会計の負担額を減らしていくよう努め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123190</xdr:rowOff>
    </xdr:to>
    <xdr:cxnSp macro="">
      <xdr:nvCxnSpPr>
        <xdr:cNvPr id="253" name="直線コネクタ 252"/>
        <xdr:cNvCxnSpPr/>
      </xdr:nvCxnSpPr>
      <xdr:spPr>
        <a:xfrm>
          <a:off x="15671800" y="953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138430</xdr:rowOff>
    </xdr:to>
    <xdr:cxnSp macro="">
      <xdr:nvCxnSpPr>
        <xdr:cNvPr id="256" name="直線コネクタ 255"/>
        <xdr:cNvCxnSpPr/>
      </xdr:nvCxnSpPr>
      <xdr:spPr>
        <a:xfrm flipV="1">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138430</xdr:rowOff>
    </xdr:to>
    <xdr:cxnSp macro="">
      <xdr:nvCxnSpPr>
        <xdr:cNvPr id="259" name="直線コネクタ 258"/>
        <xdr:cNvCxnSpPr/>
      </xdr:nvCxnSpPr>
      <xdr:spPr>
        <a:xfrm>
          <a:off x="13893800" y="9514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62" name="直線コネクタ 261"/>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4" name="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5" name="テキスト ボックス 274"/>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6" name="楕円 275"/>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7" name="テキスト ボックス 276"/>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8" name="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昨年度までは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類似団体や全国、県平均より高い水準のまま推移して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おり、令和元年度についてはほぼ同程度となっている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状況である。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本市と近隣市の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市で構成するごみ・し尿処理を行う一部事務組合（北松北部環境組合）に対する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建設改良、公債費および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運営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が大きな要因で</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ントの減となった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本市の場合、一部事務組合及び企業会計への負担金や繰出金が大半を占め、この負担金等には公債費が含まれているため、今後も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以前と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水準で推移すると見込まれる。引き続き、適正な額の精査に努め、補助費等の抑制を図る必要がある。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149860</xdr:rowOff>
    </xdr:to>
    <xdr:cxnSp macro="">
      <xdr:nvCxnSpPr>
        <xdr:cNvPr id="311" name="直線コネクタ 310"/>
        <xdr:cNvCxnSpPr/>
      </xdr:nvCxnSpPr>
      <xdr:spPr>
        <a:xfrm flipV="1">
          <a:off x="15671800" y="62351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5842</xdr:rowOff>
    </xdr:to>
    <xdr:cxnSp macro="">
      <xdr:nvCxnSpPr>
        <xdr:cNvPr id="314" name="直線コネクタ 313"/>
        <xdr:cNvCxnSpPr/>
      </xdr:nvCxnSpPr>
      <xdr:spPr>
        <a:xfrm flipV="1">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46990</xdr:rowOff>
    </xdr:to>
    <xdr:cxnSp macro="">
      <xdr:nvCxnSpPr>
        <xdr:cNvPr id="317" name="直線コネクタ 316"/>
        <xdr:cNvCxnSpPr/>
      </xdr:nvCxnSpPr>
      <xdr:spPr>
        <a:xfrm flipV="1">
          <a:off x="13893800" y="63494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46990</xdr:rowOff>
    </xdr:to>
    <xdr:cxnSp macro="">
      <xdr:nvCxnSpPr>
        <xdr:cNvPr id="320" name="直線コネクタ 319"/>
        <xdr:cNvCxnSpPr/>
      </xdr:nvCxnSpPr>
      <xdr:spPr>
        <a:xfrm>
          <a:off x="13004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0" name="楕円 329"/>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1"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8" name="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類似団体や全国、県平均より高い数値ではあるものの、任意の繰上償還などにより、発行額を上回る償還を実施しており、年々減少傾向にある。また、これまで積極的に活用してきた合併特例事業債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年度で終了することから、今後は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厳選するとともに、実施計画計上の事業との整合性を図りながら適切な地方債を選択する必要がある。併せて、発行額全体と地方債の元利償還額とのバランスを図りながら、将来を見据えた財政運営を行い、後年度の公債費の縮減を図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79375</xdr:rowOff>
    </xdr:from>
    <xdr:to>
      <xdr:col>24</xdr:col>
      <xdr:colOff>25400</xdr:colOff>
      <xdr:row>75</xdr:row>
      <xdr:rowOff>90805</xdr:rowOff>
    </xdr:to>
    <xdr:cxnSp macro="">
      <xdr:nvCxnSpPr>
        <xdr:cNvPr id="371" name="直線コネクタ 370"/>
        <xdr:cNvCxnSpPr/>
      </xdr:nvCxnSpPr>
      <xdr:spPr>
        <a:xfrm flipV="1">
          <a:off x="3987800" y="129381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90805</xdr:rowOff>
    </xdr:to>
    <xdr:cxnSp macro="">
      <xdr:nvCxnSpPr>
        <xdr:cNvPr id="374" name="直線コネクタ 373"/>
        <xdr:cNvCxnSpPr/>
      </xdr:nvCxnSpPr>
      <xdr:spPr>
        <a:xfrm>
          <a:off x="3098800" y="129362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79375</xdr:rowOff>
    </xdr:to>
    <xdr:cxnSp macro="">
      <xdr:nvCxnSpPr>
        <xdr:cNvPr id="377" name="直線コネクタ 376"/>
        <xdr:cNvCxnSpPr/>
      </xdr:nvCxnSpPr>
      <xdr:spPr>
        <a:xfrm flipV="1">
          <a:off x="2209800" y="12936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79375</xdr:rowOff>
    </xdr:to>
    <xdr:cxnSp macro="">
      <xdr:nvCxnSpPr>
        <xdr:cNvPr id="380" name="直線コネクタ 379"/>
        <xdr:cNvCxnSpPr/>
      </xdr:nvCxnSpPr>
      <xdr:spPr>
        <a:xfrm>
          <a:off x="1320800" y="12922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28575</xdr:rowOff>
    </xdr:from>
    <xdr:to>
      <xdr:col>24</xdr:col>
      <xdr:colOff>76200</xdr:colOff>
      <xdr:row>75</xdr:row>
      <xdr:rowOff>130175</xdr:rowOff>
    </xdr:to>
    <xdr:sp macro="" textlink="">
      <xdr:nvSpPr>
        <xdr:cNvPr id="390" name="楕円 389"/>
        <xdr:cNvSpPr/>
      </xdr:nvSpPr>
      <xdr:spPr>
        <a:xfrm>
          <a:off x="47752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xdr:rowOff>
    </xdr:from>
    <xdr:ext cx="762000" cy="259045"/>
    <xdr:sp macro="" textlink="">
      <xdr:nvSpPr>
        <xdr:cNvPr id="391" name="公債費該当値テキスト"/>
        <xdr:cNvSpPr txBox="1"/>
      </xdr:nvSpPr>
      <xdr:spPr>
        <a:xfrm>
          <a:off x="4914900" y="128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40005</xdr:rowOff>
    </xdr:from>
    <xdr:to>
      <xdr:col>20</xdr:col>
      <xdr:colOff>38100</xdr:colOff>
      <xdr:row>75</xdr:row>
      <xdr:rowOff>141605</xdr:rowOff>
    </xdr:to>
    <xdr:sp macro="" textlink="">
      <xdr:nvSpPr>
        <xdr:cNvPr id="392" name="楕円 391"/>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126382</xdr:rowOff>
    </xdr:from>
    <xdr:ext cx="736600" cy="259045"/>
    <xdr:sp macro="" textlink="">
      <xdr:nvSpPr>
        <xdr:cNvPr id="393" name="テキスト ボックス 392"/>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4" name="楕円 393"/>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113047</xdr:rowOff>
    </xdr:from>
    <xdr:ext cx="762000" cy="259045"/>
    <xdr:sp macro="" textlink="">
      <xdr:nvSpPr>
        <xdr:cNvPr id="395" name="テキスト ボックス 394"/>
        <xdr:cNvSpPr txBox="1"/>
      </xdr:nvSpPr>
      <xdr:spPr>
        <a:xfrm>
          <a:off x="2717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28575</xdr:rowOff>
    </xdr:from>
    <xdr:to>
      <xdr:col>11</xdr:col>
      <xdr:colOff>60325</xdr:colOff>
      <xdr:row>75</xdr:row>
      <xdr:rowOff>130175</xdr:rowOff>
    </xdr:to>
    <xdr:sp macro="" textlink="">
      <xdr:nvSpPr>
        <xdr:cNvPr id="396" name="楕円 395"/>
        <xdr:cNvSpPr/>
      </xdr:nvSpPr>
      <xdr:spPr>
        <a:xfrm>
          <a:off x="2159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114952</xdr:rowOff>
    </xdr:from>
    <xdr:ext cx="762000" cy="259045"/>
    <xdr:sp macro="" textlink="">
      <xdr:nvSpPr>
        <xdr:cNvPr id="397" name="テキスト ボックス 396"/>
        <xdr:cNvSpPr txBox="1"/>
      </xdr:nvSpPr>
      <xdr:spPr>
        <a:xfrm>
          <a:off x="1828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8" name="楕円 397"/>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9" name="テキスト ボックス 39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近年は類似団体や全国、県平均を下回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した。要因としては、一部事務組合（北松北部環境組合）に対する負担金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が最も大きくなっている。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歳入においては、普通交付税が４年目を迎えた逓減の影響により減額となっており、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市税収入の少ない本市は地方交付税などに依存した財政構造であり、国庫補助、交付税の影響が財政指標に直結している。このため、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一本算定への移行を見据え、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今後も国の動向を注視しながら、事業の点検や見直しなどを行い、経常的な歳出抑制に努めていく。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156718</xdr:rowOff>
    </xdr:to>
    <xdr:cxnSp macro="">
      <xdr:nvCxnSpPr>
        <xdr:cNvPr id="430" name="直線コネクタ 429"/>
        <xdr:cNvCxnSpPr/>
      </xdr:nvCxnSpPr>
      <xdr:spPr>
        <a:xfrm flipV="1">
          <a:off x="15671800" y="12978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156718</xdr:rowOff>
    </xdr:to>
    <xdr:cxnSp macro="">
      <xdr:nvCxnSpPr>
        <xdr:cNvPr id="433" name="直線コネクタ 432"/>
        <xdr:cNvCxnSpPr/>
      </xdr:nvCxnSpPr>
      <xdr:spPr>
        <a:xfrm>
          <a:off x="14782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138430</xdr:rowOff>
    </xdr:to>
    <xdr:cxnSp macro="">
      <xdr:nvCxnSpPr>
        <xdr:cNvPr id="436" name="直線コネクタ 435"/>
        <xdr:cNvCxnSpPr/>
      </xdr:nvCxnSpPr>
      <xdr:spPr>
        <a:xfrm>
          <a:off x="13893800" y="12942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83566</xdr:rowOff>
    </xdr:to>
    <xdr:cxnSp macro="">
      <xdr:nvCxnSpPr>
        <xdr:cNvPr id="439" name="直線コネクタ 438"/>
        <xdr:cNvCxnSpPr/>
      </xdr:nvCxnSpPr>
      <xdr:spPr>
        <a:xfrm>
          <a:off x="13004800" y="128280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1" name="楕円 450"/>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2" name="テキスト ボックス 451"/>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3" name="楕円 45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4" name="テキスト ボックス 453"/>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5" name="楕円 454"/>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6" name="テキスト ボックス 455"/>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7" name="楕円 456"/>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8" name="テキスト ボックス 457"/>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9589</xdr:rowOff>
    </xdr:from>
    <xdr:to>
      <xdr:col>29</xdr:col>
      <xdr:colOff>127000</xdr:colOff>
      <xdr:row>16</xdr:row>
      <xdr:rowOff>61887</xdr:rowOff>
    </xdr:to>
    <xdr:cxnSp macro="">
      <xdr:nvCxnSpPr>
        <xdr:cNvPr id="50" name="直線コネクタ 49"/>
        <xdr:cNvCxnSpPr/>
      </xdr:nvCxnSpPr>
      <xdr:spPr bwMode="auto">
        <a:xfrm flipV="1">
          <a:off x="5003800" y="2800414"/>
          <a:ext cx="647700" cy="5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61887</xdr:rowOff>
    </xdr:from>
    <xdr:to>
      <xdr:col>26</xdr:col>
      <xdr:colOff>50800</xdr:colOff>
      <xdr:row>16</xdr:row>
      <xdr:rowOff>88011</xdr:rowOff>
    </xdr:to>
    <xdr:cxnSp macro="">
      <xdr:nvCxnSpPr>
        <xdr:cNvPr id="53" name="直線コネクタ 52"/>
        <xdr:cNvCxnSpPr/>
      </xdr:nvCxnSpPr>
      <xdr:spPr bwMode="auto">
        <a:xfrm flipV="1">
          <a:off x="4305300" y="2852712"/>
          <a:ext cx="698500" cy="2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88011</xdr:rowOff>
    </xdr:from>
    <xdr:to>
      <xdr:col>22</xdr:col>
      <xdr:colOff>114300</xdr:colOff>
      <xdr:row>16</xdr:row>
      <xdr:rowOff>134823</xdr:rowOff>
    </xdr:to>
    <xdr:cxnSp macro="">
      <xdr:nvCxnSpPr>
        <xdr:cNvPr id="56" name="直線コネクタ 55"/>
        <xdr:cNvCxnSpPr/>
      </xdr:nvCxnSpPr>
      <xdr:spPr bwMode="auto">
        <a:xfrm flipV="1">
          <a:off x="3606800" y="2878836"/>
          <a:ext cx="698500" cy="46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134823</xdr:rowOff>
    </xdr:from>
    <xdr:to>
      <xdr:col>18</xdr:col>
      <xdr:colOff>177800</xdr:colOff>
      <xdr:row>16</xdr:row>
      <xdr:rowOff>150127</xdr:rowOff>
    </xdr:to>
    <xdr:cxnSp macro="">
      <xdr:nvCxnSpPr>
        <xdr:cNvPr id="59" name="直線コネクタ 58"/>
        <xdr:cNvCxnSpPr/>
      </xdr:nvCxnSpPr>
      <xdr:spPr bwMode="auto">
        <a:xfrm flipV="1">
          <a:off x="2908300" y="2925648"/>
          <a:ext cx="698500" cy="1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130239</xdr:rowOff>
    </xdr:from>
    <xdr:to>
      <xdr:col>29</xdr:col>
      <xdr:colOff>177800</xdr:colOff>
      <xdr:row>16</xdr:row>
      <xdr:rowOff>60389</xdr:rowOff>
    </xdr:to>
    <xdr:sp macro="" textlink="">
      <xdr:nvSpPr>
        <xdr:cNvPr id="69" name="楕円 68"/>
        <xdr:cNvSpPr/>
      </xdr:nvSpPr>
      <xdr:spPr bwMode="auto">
        <a:xfrm>
          <a:off x="5600700" y="27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146766</xdr:rowOff>
    </xdr:from>
    <xdr:ext cx="762000" cy="259045"/>
    <xdr:sp macro="" textlink="">
      <xdr:nvSpPr>
        <xdr:cNvPr id="70" name="人口1人当たり決算額の推移該当値テキスト130"/>
        <xdr:cNvSpPr txBox="1"/>
      </xdr:nvSpPr>
      <xdr:spPr>
        <a:xfrm>
          <a:off x="5740400" y="25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11087</xdr:rowOff>
    </xdr:from>
    <xdr:to>
      <xdr:col>26</xdr:col>
      <xdr:colOff>101600</xdr:colOff>
      <xdr:row>16</xdr:row>
      <xdr:rowOff>112687</xdr:rowOff>
    </xdr:to>
    <xdr:sp macro="" textlink="">
      <xdr:nvSpPr>
        <xdr:cNvPr id="71" name="楕円 70"/>
        <xdr:cNvSpPr/>
      </xdr:nvSpPr>
      <xdr:spPr bwMode="auto">
        <a:xfrm>
          <a:off x="4953000" y="28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122864</xdr:rowOff>
    </xdr:from>
    <xdr:ext cx="736600" cy="259045"/>
    <xdr:sp macro="" textlink="">
      <xdr:nvSpPr>
        <xdr:cNvPr id="72" name="テキスト ボックス 71"/>
        <xdr:cNvSpPr txBox="1"/>
      </xdr:nvSpPr>
      <xdr:spPr>
        <a:xfrm>
          <a:off x="4622800" y="257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37211</xdr:rowOff>
    </xdr:from>
    <xdr:to>
      <xdr:col>22</xdr:col>
      <xdr:colOff>165100</xdr:colOff>
      <xdr:row>16</xdr:row>
      <xdr:rowOff>138811</xdr:rowOff>
    </xdr:to>
    <xdr:sp macro="" textlink="">
      <xdr:nvSpPr>
        <xdr:cNvPr id="73" name="楕円 72"/>
        <xdr:cNvSpPr/>
      </xdr:nvSpPr>
      <xdr:spPr bwMode="auto">
        <a:xfrm>
          <a:off x="42545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148988</xdr:rowOff>
    </xdr:from>
    <xdr:ext cx="762000" cy="259045"/>
    <xdr:sp macro="" textlink="">
      <xdr:nvSpPr>
        <xdr:cNvPr id="74" name="テキスト ボックス 73"/>
        <xdr:cNvSpPr txBox="1"/>
      </xdr:nvSpPr>
      <xdr:spPr>
        <a:xfrm>
          <a:off x="3924300" y="259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84023</xdr:rowOff>
    </xdr:from>
    <xdr:to>
      <xdr:col>19</xdr:col>
      <xdr:colOff>38100</xdr:colOff>
      <xdr:row>17</xdr:row>
      <xdr:rowOff>14173</xdr:rowOff>
    </xdr:to>
    <xdr:sp macro="" textlink="">
      <xdr:nvSpPr>
        <xdr:cNvPr id="75" name="楕円 74"/>
        <xdr:cNvSpPr/>
      </xdr:nvSpPr>
      <xdr:spPr bwMode="auto">
        <a:xfrm>
          <a:off x="3556000" y="2874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24350</xdr:rowOff>
    </xdr:from>
    <xdr:ext cx="762000" cy="259045"/>
    <xdr:sp macro="" textlink="">
      <xdr:nvSpPr>
        <xdr:cNvPr id="76" name="テキスト ボックス 75"/>
        <xdr:cNvSpPr txBox="1"/>
      </xdr:nvSpPr>
      <xdr:spPr>
        <a:xfrm>
          <a:off x="3225800" y="26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99327</xdr:rowOff>
    </xdr:from>
    <xdr:to>
      <xdr:col>15</xdr:col>
      <xdr:colOff>101600</xdr:colOff>
      <xdr:row>17</xdr:row>
      <xdr:rowOff>29477</xdr:rowOff>
    </xdr:to>
    <xdr:sp macro="" textlink="">
      <xdr:nvSpPr>
        <xdr:cNvPr id="77" name="楕円 76"/>
        <xdr:cNvSpPr/>
      </xdr:nvSpPr>
      <xdr:spPr bwMode="auto">
        <a:xfrm>
          <a:off x="2857500" y="289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39654</xdr:rowOff>
    </xdr:from>
    <xdr:ext cx="762000" cy="259045"/>
    <xdr:sp macro="" textlink="">
      <xdr:nvSpPr>
        <xdr:cNvPr id="78" name="テキスト ボックス 77"/>
        <xdr:cNvSpPr txBox="1"/>
      </xdr:nvSpPr>
      <xdr:spPr>
        <a:xfrm>
          <a:off x="2527300" y="265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21364</xdr:rowOff>
    </xdr:from>
    <xdr:to>
      <xdr:col>29</xdr:col>
      <xdr:colOff>127000</xdr:colOff>
      <xdr:row>38</xdr:row>
      <xdr:rowOff>52221</xdr:rowOff>
    </xdr:to>
    <xdr:cxnSp macro="">
      <xdr:nvCxnSpPr>
        <xdr:cNvPr id="112" name="直線コネクタ 111"/>
        <xdr:cNvCxnSpPr/>
      </xdr:nvCxnSpPr>
      <xdr:spPr bwMode="auto">
        <a:xfrm>
          <a:off x="5003800" y="7488964"/>
          <a:ext cx="6477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19565</xdr:rowOff>
    </xdr:from>
    <xdr:to>
      <xdr:col>26</xdr:col>
      <xdr:colOff>50800</xdr:colOff>
      <xdr:row>38</xdr:row>
      <xdr:rowOff>21364</xdr:rowOff>
    </xdr:to>
    <xdr:cxnSp macro="">
      <xdr:nvCxnSpPr>
        <xdr:cNvPr id="115" name="直線コネクタ 114"/>
        <xdr:cNvCxnSpPr/>
      </xdr:nvCxnSpPr>
      <xdr:spPr bwMode="auto">
        <a:xfrm>
          <a:off x="4305300" y="7487165"/>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15592</xdr:rowOff>
    </xdr:from>
    <xdr:to>
      <xdr:col>22</xdr:col>
      <xdr:colOff>114300</xdr:colOff>
      <xdr:row>38</xdr:row>
      <xdr:rowOff>19565</xdr:rowOff>
    </xdr:to>
    <xdr:cxnSp macro="">
      <xdr:nvCxnSpPr>
        <xdr:cNvPr id="118" name="直線コネクタ 117"/>
        <xdr:cNvCxnSpPr/>
      </xdr:nvCxnSpPr>
      <xdr:spPr bwMode="auto">
        <a:xfrm>
          <a:off x="3606800" y="7483192"/>
          <a:ext cx="698500" cy="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342452</xdr:rowOff>
    </xdr:from>
    <xdr:to>
      <xdr:col>18</xdr:col>
      <xdr:colOff>177800</xdr:colOff>
      <xdr:row>38</xdr:row>
      <xdr:rowOff>15592</xdr:rowOff>
    </xdr:to>
    <xdr:cxnSp macro="">
      <xdr:nvCxnSpPr>
        <xdr:cNvPr id="121" name="直線コネクタ 120"/>
        <xdr:cNvCxnSpPr/>
      </xdr:nvCxnSpPr>
      <xdr:spPr bwMode="auto">
        <a:xfrm>
          <a:off x="2908300" y="7467152"/>
          <a:ext cx="6985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1421</xdr:rowOff>
    </xdr:from>
    <xdr:to>
      <xdr:col>29</xdr:col>
      <xdr:colOff>177800</xdr:colOff>
      <xdr:row>38</xdr:row>
      <xdr:rowOff>103021</xdr:rowOff>
    </xdr:to>
    <xdr:sp macro="" textlink="">
      <xdr:nvSpPr>
        <xdr:cNvPr id="131" name="楕円 130"/>
        <xdr:cNvSpPr/>
      </xdr:nvSpPr>
      <xdr:spPr bwMode="auto">
        <a:xfrm>
          <a:off x="56007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252898</xdr:rowOff>
    </xdr:from>
    <xdr:ext cx="762000" cy="259045"/>
    <xdr:sp macro="" textlink="">
      <xdr:nvSpPr>
        <xdr:cNvPr id="132" name="人口1人当たり決算額の推移該当値テキスト445"/>
        <xdr:cNvSpPr txBox="1"/>
      </xdr:nvSpPr>
      <xdr:spPr>
        <a:xfrm>
          <a:off x="5740400" y="73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313464</xdr:rowOff>
    </xdr:from>
    <xdr:to>
      <xdr:col>26</xdr:col>
      <xdr:colOff>101600</xdr:colOff>
      <xdr:row>38</xdr:row>
      <xdr:rowOff>72164</xdr:rowOff>
    </xdr:to>
    <xdr:sp macro="" textlink="">
      <xdr:nvSpPr>
        <xdr:cNvPr id="133" name="楕円 132"/>
        <xdr:cNvSpPr/>
      </xdr:nvSpPr>
      <xdr:spPr bwMode="auto">
        <a:xfrm>
          <a:off x="49530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56941</xdr:rowOff>
    </xdr:from>
    <xdr:ext cx="736600" cy="259045"/>
    <xdr:sp macro="" textlink="">
      <xdr:nvSpPr>
        <xdr:cNvPr id="134" name="テキスト ボックス 133"/>
        <xdr:cNvSpPr txBox="1"/>
      </xdr:nvSpPr>
      <xdr:spPr>
        <a:xfrm>
          <a:off x="4622800" y="752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311665</xdr:rowOff>
    </xdr:from>
    <xdr:to>
      <xdr:col>22</xdr:col>
      <xdr:colOff>165100</xdr:colOff>
      <xdr:row>38</xdr:row>
      <xdr:rowOff>70365</xdr:rowOff>
    </xdr:to>
    <xdr:sp macro="" textlink="">
      <xdr:nvSpPr>
        <xdr:cNvPr id="135" name="楕円 134"/>
        <xdr:cNvSpPr/>
      </xdr:nvSpPr>
      <xdr:spPr bwMode="auto">
        <a:xfrm>
          <a:off x="42545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55142</xdr:rowOff>
    </xdr:from>
    <xdr:ext cx="762000" cy="259045"/>
    <xdr:sp macro="" textlink="">
      <xdr:nvSpPr>
        <xdr:cNvPr id="136" name="テキスト ボックス 135"/>
        <xdr:cNvSpPr txBox="1"/>
      </xdr:nvSpPr>
      <xdr:spPr>
        <a:xfrm>
          <a:off x="3924300" y="75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307692</xdr:rowOff>
    </xdr:from>
    <xdr:to>
      <xdr:col>19</xdr:col>
      <xdr:colOff>38100</xdr:colOff>
      <xdr:row>38</xdr:row>
      <xdr:rowOff>66392</xdr:rowOff>
    </xdr:to>
    <xdr:sp macro="" textlink="">
      <xdr:nvSpPr>
        <xdr:cNvPr id="137" name="楕円 136"/>
        <xdr:cNvSpPr/>
      </xdr:nvSpPr>
      <xdr:spPr bwMode="auto">
        <a:xfrm>
          <a:off x="3556000" y="743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51169</xdr:rowOff>
    </xdr:from>
    <xdr:ext cx="762000" cy="259045"/>
    <xdr:sp macro="" textlink="">
      <xdr:nvSpPr>
        <xdr:cNvPr id="138" name="テキスト ボックス 137"/>
        <xdr:cNvSpPr txBox="1"/>
      </xdr:nvSpPr>
      <xdr:spPr>
        <a:xfrm>
          <a:off x="3225800" y="751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291652</xdr:rowOff>
    </xdr:from>
    <xdr:to>
      <xdr:col>15</xdr:col>
      <xdr:colOff>101600</xdr:colOff>
      <xdr:row>38</xdr:row>
      <xdr:rowOff>50352</xdr:rowOff>
    </xdr:to>
    <xdr:sp macro="" textlink="">
      <xdr:nvSpPr>
        <xdr:cNvPr id="139" name="楕円 138"/>
        <xdr:cNvSpPr/>
      </xdr:nvSpPr>
      <xdr:spPr bwMode="auto">
        <a:xfrm>
          <a:off x="2857500" y="74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35129</xdr:rowOff>
    </xdr:from>
    <xdr:ext cx="762000" cy="259045"/>
    <xdr:sp macro="" textlink="">
      <xdr:nvSpPr>
        <xdr:cNvPr id="140" name="テキスト ボックス 139"/>
        <xdr:cNvSpPr txBox="1"/>
      </xdr:nvSpPr>
      <xdr:spPr>
        <a:xfrm>
          <a:off x="2527300" y="75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102503</xdr:rowOff>
    </xdr:from>
    <xdr:to>
      <xdr:col>24</xdr:col>
      <xdr:colOff>63500</xdr:colOff>
      <xdr:row>34</xdr:row>
      <xdr:rowOff>117711</xdr:rowOff>
    </xdr:to>
    <xdr:cxnSp macro="">
      <xdr:nvCxnSpPr>
        <xdr:cNvPr id="63" name="直線コネクタ 62"/>
        <xdr:cNvCxnSpPr/>
      </xdr:nvCxnSpPr>
      <xdr:spPr>
        <a:xfrm flipV="1">
          <a:off x="3797300" y="5931803"/>
          <a:ext cx="8382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117711</xdr:rowOff>
    </xdr:from>
    <xdr:to>
      <xdr:col>19</xdr:col>
      <xdr:colOff>177800</xdr:colOff>
      <xdr:row>34</xdr:row>
      <xdr:rowOff>142204</xdr:rowOff>
    </xdr:to>
    <xdr:cxnSp macro="">
      <xdr:nvCxnSpPr>
        <xdr:cNvPr id="66" name="直線コネクタ 65"/>
        <xdr:cNvCxnSpPr/>
      </xdr:nvCxnSpPr>
      <xdr:spPr>
        <a:xfrm flipV="1">
          <a:off x="2908300" y="59470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142204</xdr:rowOff>
    </xdr:from>
    <xdr:to>
      <xdr:col>15</xdr:col>
      <xdr:colOff>50800</xdr:colOff>
      <xdr:row>35</xdr:row>
      <xdr:rowOff>7232</xdr:rowOff>
    </xdr:to>
    <xdr:cxnSp macro="">
      <xdr:nvCxnSpPr>
        <xdr:cNvPr id="69" name="直線コネクタ 68"/>
        <xdr:cNvCxnSpPr/>
      </xdr:nvCxnSpPr>
      <xdr:spPr>
        <a:xfrm flipV="1">
          <a:off x="2019300" y="5971504"/>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7232</xdr:rowOff>
    </xdr:from>
    <xdr:to>
      <xdr:col>10</xdr:col>
      <xdr:colOff>114300</xdr:colOff>
      <xdr:row>35</xdr:row>
      <xdr:rowOff>11771</xdr:rowOff>
    </xdr:to>
    <xdr:cxnSp macro="">
      <xdr:nvCxnSpPr>
        <xdr:cNvPr id="72" name="直線コネクタ 71"/>
        <xdr:cNvCxnSpPr/>
      </xdr:nvCxnSpPr>
      <xdr:spPr>
        <a:xfrm flipV="1">
          <a:off x="1130300" y="6007982"/>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51703</xdr:rowOff>
    </xdr:from>
    <xdr:to>
      <xdr:col>24</xdr:col>
      <xdr:colOff>114300</xdr:colOff>
      <xdr:row>34</xdr:row>
      <xdr:rowOff>153303</xdr:rowOff>
    </xdr:to>
    <xdr:sp macro="" textlink="">
      <xdr:nvSpPr>
        <xdr:cNvPr id="82" name="楕円 81"/>
        <xdr:cNvSpPr/>
      </xdr:nvSpPr>
      <xdr:spPr>
        <a:xfrm>
          <a:off x="4584700" y="58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74580</xdr:rowOff>
    </xdr:from>
    <xdr:ext cx="599010" cy="259045"/>
    <xdr:sp macro="" textlink="">
      <xdr:nvSpPr>
        <xdr:cNvPr id="83" name="人件費該当値テキスト"/>
        <xdr:cNvSpPr txBox="1"/>
      </xdr:nvSpPr>
      <xdr:spPr>
        <a:xfrm>
          <a:off x="4686300" y="573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66911</xdr:rowOff>
    </xdr:from>
    <xdr:to>
      <xdr:col>20</xdr:col>
      <xdr:colOff>38100</xdr:colOff>
      <xdr:row>34</xdr:row>
      <xdr:rowOff>168511</xdr:rowOff>
    </xdr:to>
    <xdr:sp macro="" textlink="">
      <xdr:nvSpPr>
        <xdr:cNvPr id="84" name="楕円 83"/>
        <xdr:cNvSpPr/>
      </xdr:nvSpPr>
      <xdr:spPr>
        <a:xfrm>
          <a:off x="3746500" y="58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13588</xdr:rowOff>
    </xdr:from>
    <xdr:ext cx="599010" cy="259045"/>
    <xdr:sp macro="" textlink="">
      <xdr:nvSpPr>
        <xdr:cNvPr id="85" name="テキスト ボックス 84"/>
        <xdr:cNvSpPr txBox="1"/>
      </xdr:nvSpPr>
      <xdr:spPr>
        <a:xfrm>
          <a:off x="3497795" y="567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91404</xdr:rowOff>
    </xdr:from>
    <xdr:to>
      <xdr:col>15</xdr:col>
      <xdr:colOff>101600</xdr:colOff>
      <xdr:row>35</xdr:row>
      <xdr:rowOff>21554</xdr:rowOff>
    </xdr:to>
    <xdr:sp macro="" textlink="">
      <xdr:nvSpPr>
        <xdr:cNvPr id="86" name="楕円 85"/>
        <xdr:cNvSpPr/>
      </xdr:nvSpPr>
      <xdr:spPr>
        <a:xfrm>
          <a:off x="2857500" y="5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38081</xdr:rowOff>
    </xdr:from>
    <xdr:ext cx="599010" cy="259045"/>
    <xdr:sp macro="" textlink="">
      <xdr:nvSpPr>
        <xdr:cNvPr id="87" name="テキスト ボックス 86"/>
        <xdr:cNvSpPr txBox="1"/>
      </xdr:nvSpPr>
      <xdr:spPr>
        <a:xfrm>
          <a:off x="2608795" y="569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127882</xdr:rowOff>
    </xdr:from>
    <xdr:to>
      <xdr:col>10</xdr:col>
      <xdr:colOff>165100</xdr:colOff>
      <xdr:row>35</xdr:row>
      <xdr:rowOff>58032</xdr:rowOff>
    </xdr:to>
    <xdr:sp macro="" textlink="">
      <xdr:nvSpPr>
        <xdr:cNvPr id="88" name="楕円 87"/>
        <xdr:cNvSpPr/>
      </xdr:nvSpPr>
      <xdr:spPr>
        <a:xfrm>
          <a:off x="1968500" y="59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74559</xdr:rowOff>
    </xdr:from>
    <xdr:ext cx="599010" cy="259045"/>
    <xdr:sp macro="" textlink="">
      <xdr:nvSpPr>
        <xdr:cNvPr id="89" name="テキスト ボックス 88"/>
        <xdr:cNvSpPr txBox="1"/>
      </xdr:nvSpPr>
      <xdr:spPr>
        <a:xfrm>
          <a:off x="1719795" y="573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132421</xdr:rowOff>
    </xdr:from>
    <xdr:to>
      <xdr:col>6</xdr:col>
      <xdr:colOff>38100</xdr:colOff>
      <xdr:row>35</xdr:row>
      <xdr:rowOff>62571</xdr:rowOff>
    </xdr:to>
    <xdr:sp macro="" textlink="">
      <xdr:nvSpPr>
        <xdr:cNvPr id="90" name="楕円 89"/>
        <xdr:cNvSpPr/>
      </xdr:nvSpPr>
      <xdr:spPr>
        <a:xfrm>
          <a:off x="1079500" y="59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79098</xdr:rowOff>
    </xdr:from>
    <xdr:ext cx="599010" cy="259045"/>
    <xdr:sp macro="" textlink="">
      <xdr:nvSpPr>
        <xdr:cNvPr id="91" name="テキスト ボックス 90"/>
        <xdr:cNvSpPr txBox="1"/>
      </xdr:nvSpPr>
      <xdr:spPr>
        <a:xfrm>
          <a:off x="830795" y="573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170483</xdr:rowOff>
    </xdr:from>
    <xdr:to>
      <xdr:col>24</xdr:col>
      <xdr:colOff>63500</xdr:colOff>
      <xdr:row>56</xdr:row>
      <xdr:rowOff>1946</xdr:rowOff>
    </xdr:to>
    <xdr:cxnSp macro="">
      <xdr:nvCxnSpPr>
        <xdr:cNvPr id="118" name="直線コネクタ 117"/>
        <xdr:cNvCxnSpPr/>
      </xdr:nvCxnSpPr>
      <xdr:spPr>
        <a:xfrm flipV="1">
          <a:off x="3797300" y="9600233"/>
          <a:ext cx="8382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1946</xdr:rowOff>
    </xdr:from>
    <xdr:to>
      <xdr:col>19</xdr:col>
      <xdr:colOff>177800</xdr:colOff>
      <xdr:row>56</xdr:row>
      <xdr:rowOff>15849</xdr:rowOff>
    </xdr:to>
    <xdr:cxnSp macro="">
      <xdr:nvCxnSpPr>
        <xdr:cNvPr id="121" name="直線コネクタ 120"/>
        <xdr:cNvCxnSpPr/>
      </xdr:nvCxnSpPr>
      <xdr:spPr>
        <a:xfrm flipV="1">
          <a:off x="2908300" y="9603146"/>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15849</xdr:rowOff>
    </xdr:from>
    <xdr:to>
      <xdr:col>15</xdr:col>
      <xdr:colOff>50800</xdr:colOff>
      <xdr:row>56</xdr:row>
      <xdr:rowOff>32441</xdr:rowOff>
    </xdr:to>
    <xdr:cxnSp macro="">
      <xdr:nvCxnSpPr>
        <xdr:cNvPr id="124" name="直線コネクタ 123"/>
        <xdr:cNvCxnSpPr/>
      </xdr:nvCxnSpPr>
      <xdr:spPr>
        <a:xfrm flipV="1">
          <a:off x="2019300" y="9617049"/>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163397</xdr:rowOff>
    </xdr:from>
    <xdr:to>
      <xdr:col>10</xdr:col>
      <xdr:colOff>114300</xdr:colOff>
      <xdr:row>56</xdr:row>
      <xdr:rowOff>32441</xdr:rowOff>
    </xdr:to>
    <xdr:cxnSp macro="">
      <xdr:nvCxnSpPr>
        <xdr:cNvPr id="127" name="直線コネクタ 126"/>
        <xdr:cNvCxnSpPr/>
      </xdr:nvCxnSpPr>
      <xdr:spPr>
        <a:xfrm>
          <a:off x="1130300" y="9593147"/>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119683</xdr:rowOff>
    </xdr:from>
    <xdr:to>
      <xdr:col>24</xdr:col>
      <xdr:colOff>114300</xdr:colOff>
      <xdr:row>56</xdr:row>
      <xdr:rowOff>49833</xdr:rowOff>
    </xdr:to>
    <xdr:sp macro="" textlink="">
      <xdr:nvSpPr>
        <xdr:cNvPr id="137" name="楕円 136"/>
        <xdr:cNvSpPr/>
      </xdr:nvSpPr>
      <xdr:spPr>
        <a:xfrm>
          <a:off x="4584700" y="95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142560</xdr:rowOff>
    </xdr:from>
    <xdr:ext cx="599010" cy="259045"/>
    <xdr:sp macro="" textlink="">
      <xdr:nvSpPr>
        <xdr:cNvPr id="138" name="物件費該当値テキスト"/>
        <xdr:cNvSpPr txBox="1"/>
      </xdr:nvSpPr>
      <xdr:spPr>
        <a:xfrm>
          <a:off x="4686300" y="94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122596</xdr:rowOff>
    </xdr:from>
    <xdr:to>
      <xdr:col>20</xdr:col>
      <xdr:colOff>38100</xdr:colOff>
      <xdr:row>56</xdr:row>
      <xdr:rowOff>52746</xdr:rowOff>
    </xdr:to>
    <xdr:sp macro="" textlink="">
      <xdr:nvSpPr>
        <xdr:cNvPr id="139" name="楕円 138"/>
        <xdr:cNvSpPr/>
      </xdr:nvSpPr>
      <xdr:spPr>
        <a:xfrm>
          <a:off x="3746500" y="9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69273</xdr:rowOff>
    </xdr:from>
    <xdr:ext cx="599010" cy="259045"/>
    <xdr:sp macro="" textlink="">
      <xdr:nvSpPr>
        <xdr:cNvPr id="140" name="テキスト ボックス 139"/>
        <xdr:cNvSpPr txBox="1"/>
      </xdr:nvSpPr>
      <xdr:spPr>
        <a:xfrm>
          <a:off x="3497795" y="932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136499</xdr:rowOff>
    </xdr:from>
    <xdr:to>
      <xdr:col>15</xdr:col>
      <xdr:colOff>101600</xdr:colOff>
      <xdr:row>56</xdr:row>
      <xdr:rowOff>66649</xdr:rowOff>
    </xdr:to>
    <xdr:sp macro="" textlink="">
      <xdr:nvSpPr>
        <xdr:cNvPr id="141" name="楕円 140"/>
        <xdr:cNvSpPr/>
      </xdr:nvSpPr>
      <xdr:spPr>
        <a:xfrm>
          <a:off x="2857500" y="95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83176</xdr:rowOff>
    </xdr:from>
    <xdr:ext cx="599010" cy="259045"/>
    <xdr:sp macro="" textlink="">
      <xdr:nvSpPr>
        <xdr:cNvPr id="142" name="テキスト ボックス 141"/>
        <xdr:cNvSpPr txBox="1"/>
      </xdr:nvSpPr>
      <xdr:spPr>
        <a:xfrm>
          <a:off x="2608795" y="934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153091</xdr:rowOff>
    </xdr:from>
    <xdr:to>
      <xdr:col>10</xdr:col>
      <xdr:colOff>165100</xdr:colOff>
      <xdr:row>56</xdr:row>
      <xdr:rowOff>83241</xdr:rowOff>
    </xdr:to>
    <xdr:sp macro="" textlink="">
      <xdr:nvSpPr>
        <xdr:cNvPr id="143" name="楕円 142"/>
        <xdr:cNvSpPr/>
      </xdr:nvSpPr>
      <xdr:spPr>
        <a:xfrm>
          <a:off x="1968500" y="95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99768</xdr:rowOff>
    </xdr:from>
    <xdr:ext cx="534377" cy="259045"/>
    <xdr:sp macro="" textlink="">
      <xdr:nvSpPr>
        <xdr:cNvPr id="144" name="テキスト ボックス 143"/>
        <xdr:cNvSpPr txBox="1"/>
      </xdr:nvSpPr>
      <xdr:spPr>
        <a:xfrm>
          <a:off x="1752111" y="93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112597</xdr:rowOff>
    </xdr:from>
    <xdr:to>
      <xdr:col>6</xdr:col>
      <xdr:colOff>38100</xdr:colOff>
      <xdr:row>56</xdr:row>
      <xdr:rowOff>42747</xdr:rowOff>
    </xdr:to>
    <xdr:sp macro="" textlink="">
      <xdr:nvSpPr>
        <xdr:cNvPr id="145" name="楕円 144"/>
        <xdr:cNvSpPr/>
      </xdr:nvSpPr>
      <xdr:spPr>
        <a:xfrm>
          <a:off x="1079500" y="95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59274</xdr:rowOff>
    </xdr:from>
    <xdr:ext cx="599010" cy="259045"/>
    <xdr:sp macro="" textlink="">
      <xdr:nvSpPr>
        <xdr:cNvPr id="146" name="テキスト ボックス 145"/>
        <xdr:cNvSpPr txBox="1"/>
      </xdr:nvSpPr>
      <xdr:spPr>
        <a:xfrm>
          <a:off x="830795" y="931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106645</xdr:rowOff>
    </xdr:from>
    <xdr:to>
      <xdr:col>24</xdr:col>
      <xdr:colOff>63500</xdr:colOff>
      <xdr:row>77</xdr:row>
      <xdr:rowOff>108496</xdr:rowOff>
    </xdr:to>
    <xdr:cxnSp macro="">
      <xdr:nvCxnSpPr>
        <xdr:cNvPr id="173" name="直線コネクタ 172"/>
        <xdr:cNvCxnSpPr/>
      </xdr:nvCxnSpPr>
      <xdr:spPr>
        <a:xfrm>
          <a:off x="3797300" y="13308295"/>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106645</xdr:rowOff>
    </xdr:from>
    <xdr:to>
      <xdr:col>19</xdr:col>
      <xdr:colOff>177800</xdr:colOff>
      <xdr:row>77</xdr:row>
      <xdr:rowOff>109753</xdr:rowOff>
    </xdr:to>
    <xdr:cxnSp macro="">
      <xdr:nvCxnSpPr>
        <xdr:cNvPr id="176" name="直線コネクタ 175"/>
        <xdr:cNvCxnSpPr/>
      </xdr:nvCxnSpPr>
      <xdr:spPr>
        <a:xfrm flipV="1">
          <a:off x="2908300" y="13308295"/>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109753</xdr:rowOff>
    </xdr:from>
    <xdr:to>
      <xdr:col>15</xdr:col>
      <xdr:colOff>50800</xdr:colOff>
      <xdr:row>77</xdr:row>
      <xdr:rowOff>130099</xdr:rowOff>
    </xdr:to>
    <xdr:cxnSp macro="">
      <xdr:nvCxnSpPr>
        <xdr:cNvPr id="179" name="直線コネクタ 178"/>
        <xdr:cNvCxnSpPr/>
      </xdr:nvCxnSpPr>
      <xdr:spPr>
        <a:xfrm flipV="1">
          <a:off x="2019300" y="1331140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130099</xdr:rowOff>
    </xdr:from>
    <xdr:to>
      <xdr:col>10</xdr:col>
      <xdr:colOff>114300</xdr:colOff>
      <xdr:row>77</xdr:row>
      <xdr:rowOff>160548</xdr:rowOff>
    </xdr:to>
    <xdr:cxnSp macro="">
      <xdr:nvCxnSpPr>
        <xdr:cNvPr id="182" name="直線コネクタ 181"/>
        <xdr:cNvCxnSpPr/>
      </xdr:nvCxnSpPr>
      <xdr:spPr>
        <a:xfrm flipV="1">
          <a:off x="1130300" y="1333174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57696</xdr:rowOff>
    </xdr:from>
    <xdr:to>
      <xdr:col>24</xdr:col>
      <xdr:colOff>114300</xdr:colOff>
      <xdr:row>77</xdr:row>
      <xdr:rowOff>159296</xdr:rowOff>
    </xdr:to>
    <xdr:sp macro="" textlink="">
      <xdr:nvSpPr>
        <xdr:cNvPr id="192" name="楕円 191"/>
        <xdr:cNvSpPr/>
      </xdr:nvSpPr>
      <xdr:spPr>
        <a:xfrm>
          <a:off x="45847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80573</xdr:rowOff>
    </xdr:from>
    <xdr:ext cx="469744" cy="259045"/>
    <xdr:sp macro="" textlink="">
      <xdr:nvSpPr>
        <xdr:cNvPr id="193" name="維持補修費該当値テキスト"/>
        <xdr:cNvSpPr txBox="1"/>
      </xdr:nvSpPr>
      <xdr:spPr>
        <a:xfrm>
          <a:off x="4686300" y="131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55845</xdr:rowOff>
    </xdr:from>
    <xdr:to>
      <xdr:col>20</xdr:col>
      <xdr:colOff>38100</xdr:colOff>
      <xdr:row>77</xdr:row>
      <xdr:rowOff>157445</xdr:rowOff>
    </xdr:to>
    <xdr:sp macro="" textlink="">
      <xdr:nvSpPr>
        <xdr:cNvPr id="194" name="楕円 193"/>
        <xdr:cNvSpPr/>
      </xdr:nvSpPr>
      <xdr:spPr>
        <a:xfrm>
          <a:off x="3746500" y="1325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2522</xdr:rowOff>
    </xdr:from>
    <xdr:ext cx="469744" cy="259045"/>
    <xdr:sp macro="" textlink="">
      <xdr:nvSpPr>
        <xdr:cNvPr id="195" name="テキスト ボックス 194"/>
        <xdr:cNvSpPr txBox="1"/>
      </xdr:nvSpPr>
      <xdr:spPr>
        <a:xfrm>
          <a:off x="3562428" y="1303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58953</xdr:rowOff>
    </xdr:from>
    <xdr:to>
      <xdr:col>15</xdr:col>
      <xdr:colOff>101600</xdr:colOff>
      <xdr:row>77</xdr:row>
      <xdr:rowOff>160553</xdr:rowOff>
    </xdr:to>
    <xdr:sp macro="" textlink="">
      <xdr:nvSpPr>
        <xdr:cNvPr id="196" name="楕円 195"/>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5630</xdr:rowOff>
    </xdr:from>
    <xdr:ext cx="469744" cy="259045"/>
    <xdr:sp macro="" textlink="">
      <xdr:nvSpPr>
        <xdr:cNvPr id="197" name="テキスト ボックス 196"/>
        <xdr:cNvSpPr txBox="1"/>
      </xdr:nvSpPr>
      <xdr:spPr>
        <a:xfrm>
          <a:off x="2673428" y="130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79299</xdr:rowOff>
    </xdr:from>
    <xdr:to>
      <xdr:col>10</xdr:col>
      <xdr:colOff>165100</xdr:colOff>
      <xdr:row>78</xdr:row>
      <xdr:rowOff>9449</xdr:rowOff>
    </xdr:to>
    <xdr:sp macro="" textlink="">
      <xdr:nvSpPr>
        <xdr:cNvPr id="198" name="楕円 197"/>
        <xdr:cNvSpPr/>
      </xdr:nvSpPr>
      <xdr:spPr>
        <a:xfrm>
          <a:off x="1968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25976</xdr:rowOff>
    </xdr:from>
    <xdr:ext cx="469744" cy="259045"/>
    <xdr:sp macro="" textlink="">
      <xdr:nvSpPr>
        <xdr:cNvPr id="199" name="テキスト ボックス 198"/>
        <xdr:cNvSpPr txBox="1"/>
      </xdr:nvSpPr>
      <xdr:spPr>
        <a:xfrm>
          <a:off x="1784428" y="130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109748</xdr:rowOff>
    </xdr:from>
    <xdr:to>
      <xdr:col>6</xdr:col>
      <xdr:colOff>38100</xdr:colOff>
      <xdr:row>78</xdr:row>
      <xdr:rowOff>39898</xdr:rowOff>
    </xdr:to>
    <xdr:sp macro="" textlink="">
      <xdr:nvSpPr>
        <xdr:cNvPr id="200" name="楕円 199"/>
        <xdr:cNvSpPr/>
      </xdr:nvSpPr>
      <xdr:spPr>
        <a:xfrm>
          <a:off x="1079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56425</xdr:rowOff>
    </xdr:from>
    <xdr:ext cx="469744" cy="259045"/>
    <xdr:sp macro="" textlink="">
      <xdr:nvSpPr>
        <xdr:cNvPr id="201" name="テキスト ボックス 200"/>
        <xdr:cNvSpPr txBox="1"/>
      </xdr:nvSpPr>
      <xdr:spPr>
        <a:xfrm>
          <a:off x="895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44538</xdr:rowOff>
    </xdr:from>
    <xdr:to>
      <xdr:col>24</xdr:col>
      <xdr:colOff>63500</xdr:colOff>
      <xdr:row>93</xdr:row>
      <xdr:rowOff>95035</xdr:rowOff>
    </xdr:to>
    <xdr:cxnSp macro="">
      <xdr:nvCxnSpPr>
        <xdr:cNvPr id="231" name="直線コネクタ 230"/>
        <xdr:cNvCxnSpPr/>
      </xdr:nvCxnSpPr>
      <xdr:spPr>
        <a:xfrm flipV="1">
          <a:off x="3797300" y="15989388"/>
          <a:ext cx="838200" cy="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95035</xdr:rowOff>
    </xdr:from>
    <xdr:to>
      <xdr:col>19</xdr:col>
      <xdr:colOff>177800</xdr:colOff>
      <xdr:row>93</xdr:row>
      <xdr:rowOff>116611</xdr:rowOff>
    </xdr:to>
    <xdr:cxnSp macro="">
      <xdr:nvCxnSpPr>
        <xdr:cNvPr id="234" name="直線コネクタ 233"/>
        <xdr:cNvCxnSpPr/>
      </xdr:nvCxnSpPr>
      <xdr:spPr>
        <a:xfrm flipV="1">
          <a:off x="2908300" y="16039885"/>
          <a:ext cx="889000" cy="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116611</xdr:rowOff>
    </xdr:from>
    <xdr:to>
      <xdr:col>15</xdr:col>
      <xdr:colOff>50800</xdr:colOff>
      <xdr:row>94</xdr:row>
      <xdr:rowOff>20613</xdr:rowOff>
    </xdr:to>
    <xdr:cxnSp macro="">
      <xdr:nvCxnSpPr>
        <xdr:cNvPr id="237" name="直線コネクタ 236"/>
        <xdr:cNvCxnSpPr/>
      </xdr:nvCxnSpPr>
      <xdr:spPr>
        <a:xfrm flipV="1">
          <a:off x="2019300" y="16061461"/>
          <a:ext cx="889000" cy="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20613</xdr:rowOff>
    </xdr:from>
    <xdr:to>
      <xdr:col>10</xdr:col>
      <xdr:colOff>114300</xdr:colOff>
      <xdr:row>95</xdr:row>
      <xdr:rowOff>4978</xdr:rowOff>
    </xdr:to>
    <xdr:cxnSp macro="">
      <xdr:nvCxnSpPr>
        <xdr:cNvPr id="240" name="直線コネクタ 239"/>
        <xdr:cNvCxnSpPr/>
      </xdr:nvCxnSpPr>
      <xdr:spPr>
        <a:xfrm flipV="1">
          <a:off x="1130300" y="16136913"/>
          <a:ext cx="889000" cy="1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165188</xdr:rowOff>
    </xdr:from>
    <xdr:to>
      <xdr:col>24</xdr:col>
      <xdr:colOff>114300</xdr:colOff>
      <xdr:row>93</xdr:row>
      <xdr:rowOff>95338</xdr:rowOff>
    </xdr:to>
    <xdr:sp macro="" textlink="">
      <xdr:nvSpPr>
        <xdr:cNvPr id="250" name="楕円 249"/>
        <xdr:cNvSpPr/>
      </xdr:nvSpPr>
      <xdr:spPr>
        <a:xfrm>
          <a:off x="4584700" y="159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16615</xdr:rowOff>
    </xdr:from>
    <xdr:ext cx="599010" cy="259045"/>
    <xdr:sp macro="" textlink="">
      <xdr:nvSpPr>
        <xdr:cNvPr id="251" name="扶助費該当値テキスト"/>
        <xdr:cNvSpPr txBox="1"/>
      </xdr:nvSpPr>
      <xdr:spPr>
        <a:xfrm>
          <a:off x="4686300" y="1579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44235</xdr:rowOff>
    </xdr:from>
    <xdr:to>
      <xdr:col>20</xdr:col>
      <xdr:colOff>38100</xdr:colOff>
      <xdr:row>93</xdr:row>
      <xdr:rowOff>145835</xdr:rowOff>
    </xdr:to>
    <xdr:sp macro="" textlink="">
      <xdr:nvSpPr>
        <xdr:cNvPr id="252" name="楕円 251"/>
        <xdr:cNvSpPr/>
      </xdr:nvSpPr>
      <xdr:spPr>
        <a:xfrm>
          <a:off x="3746500" y="159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162362</xdr:rowOff>
    </xdr:from>
    <xdr:ext cx="599010" cy="259045"/>
    <xdr:sp macro="" textlink="">
      <xdr:nvSpPr>
        <xdr:cNvPr id="253" name="テキスト ボックス 252"/>
        <xdr:cNvSpPr txBox="1"/>
      </xdr:nvSpPr>
      <xdr:spPr>
        <a:xfrm>
          <a:off x="3497795" y="157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65811</xdr:rowOff>
    </xdr:from>
    <xdr:to>
      <xdr:col>15</xdr:col>
      <xdr:colOff>101600</xdr:colOff>
      <xdr:row>93</xdr:row>
      <xdr:rowOff>167411</xdr:rowOff>
    </xdr:to>
    <xdr:sp macro="" textlink="">
      <xdr:nvSpPr>
        <xdr:cNvPr id="254" name="楕円 253"/>
        <xdr:cNvSpPr/>
      </xdr:nvSpPr>
      <xdr:spPr>
        <a:xfrm>
          <a:off x="2857500" y="160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12488</xdr:rowOff>
    </xdr:from>
    <xdr:ext cx="599010" cy="259045"/>
    <xdr:sp macro="" textlink="">
      <xdr:nvSpPr>
        <xdr:cNvPr id="255" name="テキスト ボックス 254"/>
        <xdr:cNvSpPr txBox="1"/>
      </xdr:nvSpPr>
      <xdr:spPr>
        <a:xfrm>
          <a:off x="2608795" y="157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141263</xdr:rowOff>
    </xdr:from>
    <xdr:to>
      <xdr:col>10</xdr:col>
      <xdr:colOff>165100</xdr:colOff>
      <xdr:row>94</xdr:row>
      <xdr:rowOff>71413</xdr:rowOff>
    </xdr:to>
    <xdr:sp macro="" textlink="">
      <xdr:nvSpPr>
        <xdr:cNvPr id="256" name="楕円 255"/>
        <xdr:cNvSpPr/>
      </xdr:nvSpPr>
      <xdr:spPr>
        <a:xfrm>
          <a:off x="1968500" y="1608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87940</xdr:rowOff>
    </xdr:from>
    <xdr:ext cx="599010" cy="259045"/>
    <xdr:sp macro="" textlink="">
      <xdr:nvSpPr>
        <xdr:cNvPr id="257" name="テキスト ボックス 256"/>
        <xdr:cNvSpPr txBox="1"/>
      </xdr:nvSpPr>
      <xdr:spPr>
        <a:xfrm>
          <a:off x="1719795" y="1586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125628</xdr:rowOff>
    </xdr:from>
    <xdr:to>
      <xdr:col>6</xdr:col>
      <xdr:colOff>38100</xdr:colOff>
      <xdr:row>95</xdr:row>
      <xdr:rowOff>55778</xdr:rowOff>
    </xdr:to>
    <xdr:sp macro="" textlink="">
      <xdr:nvSpPr>
        <xdr:cNvPr id="258" name="楕円 257"/>
        <xdr:cNvSpPr/>
      </xdr:nvSpPr>
      <xdr:spPr>
        <a:xfrm>
          <a:off x="1079500" y="162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72305</xdr:rowOff>
    </xdr:from>
    <xdr:ext cx="599010" cy="259045"/>
    <xdr:sp macro="" textlink="">
      <xdr:nvSpPr>
        <xdr:cNvPr id="259" name="テキスト ボックス 258"/>
        <xdr:cNvSpPr txBox="1"/>
      </xdr:nvSpPr>
      <xdr:spPr>
        <a:xfrm>
          <a:off x="830795" y="1601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141746</xdr:rowOff>
    </xdr:from>
    <xdr:to>
      <xdr:col>55</xdr:col>
      <xdr:colOff>0</xdr:colOff>
      <xdr:row>35</xdr:row>
      <xdr:rowOff>19399</xdr:rowOff>
    </xdr:to>
    <xdr:cxnSp macro="">
      <xdr:nvCxnSpPr>
        <xdr:cNvPr id="284" name="直線コネクタ 283"/>
        <xdr:cNvCxnSpPr/>
      </xdr:nvCxnSpPr>
      <xdr:spPr>
        <a:xfrm>
          <a:off x="9639300" y="5971046"/>
          <a:ext cx="8382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141746</xdr:rowOff>
    </xdr:from>
    <xdr:to>
      <xdr:col>50</xdr:col>
      <xdr:colOff>114300</xdr:colOff>
      <xdr:row>34</xdr:row>
      <xdr:rowOff>158148</xdr:rowOff>
    </xdr:to>
    <xdr:cxnSp macro="">
      <xdr:nvCxnSpPr>
        <xdr:cNvPr id="287" name="直線コネクタ 286"/>
        <xdr:cNvCxnSpPr/>
      </xdr:nvCxnSpPr>
      <xdr:spPr>
        <a:xfrm flipV="1">
          <a:off x="8750300" y="5971046"/>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158148</xdr:rowOff>
    </xdr:from>
    <xdr:to>
      <xdr:col>45</xdr:col>
      <xdr:colOff>177800</xdr:colOff>
      <xdr:row>35</xdr:row>
      <xdr:rowOff>24126</xdr:rowOff>
    </xdr:to>
    <xdr:cxnSp macro="">
      <xdr:nvCxnSpPr>
        <xdr:cNvPr id="290" name="直線コネクタ 289"/>
        <xdr:cNvCxnSpPr/>
      </xdr:nvCxnSpPr>
      <xdr:spPr>
        <a:xfrm flipV="1">
          <a:off x="7861300" y="5987448"/>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147467</xdr:rowOff>
    </xdr:from>
    <xdr:to>
      <xdr:col>41</xdr:col>
      <xdr:colOff>50800</xdr:colOff>
      <xdr:row>35</xdr:row>
      <xdr:rowOff>24126</xdr:rowOff>
    </xdr:to>
    <xdr:cxnSp macro="">
      <xdr:nvCxnSpPr>
        <xdr:cNvPr id="293" name="直線コネクタ 292"/>
        <xdr:cNvCxnSpPr/>
      </xdr:nvCxnSpPr>
      <xdr:spPr>
        <a:xfrm>
          <a:off x="6972300" y="5976767"/>
          <a:ext cx="889000" cy="4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140049</xdr:rowOff>
    </xdr:from>
    <xdr:to>
      <xdr:col>55</xdr:col>
      <xdr:colOff>50800</xdr:colOff>
      <xdr:row>35</xdr:row>
      <xdr:rowOff>70199</xdr:rowOff>
    </xdr:to>
    <xdr:sp macro="" textlink="">
      <xdr:nvSpPr>
        <xdr:cNvPr id="303" name="楕円 302"/>
        <xdr:cNvSpPr/>
      </xdr:nvSpPr>
      <xdr:spPr>
        <a:xfrm>
          <a:off x="10426700" y="59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162926</xdr:rowOff>
    </xdr:from>
    <xdr:ext cx="534377" cy="259045"/>
    <xdr:sp macro="" textlink="">
      <xdr:nvSpPr>
        <xdr:cNvPr id="304" name="補助費等該当値テキスト"/>
        <xdr:cNvSpPr txBox="1"/>
      </xdr:nvSpPr>
      <xdr:spPr>
        <a:xfrm>
          <a:off x="10528300" y="58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90946</xdr:rowOff>
    </xdr:from>
    <xdr:to>
      <xdr:col>50</xdr:col>
      <xdr:colOff>165100</xdr:colOff>
      <xdr:row>35</xdr:row>
      <xdr:rowOff>21096</xdr:rowOff>
    </xdr:to>
    <xdr:sp macro="" textlink="">
      <xdr:nvSpPr>
        <xdr:cNvPr id="305" name="楕円 304"/>
        <xdr:cNvSpPr/>
      </xdr:nvSpPr>
      <xdr:spPr>
        <a:xfrm>
          <a:off x="9588500" y="59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37623</xdr:rowOff>
    </xdr:from>
    <xdr:ext cx="534377" cy="259045"/>
    <xdr:sp macro="" textlink="">
      <xdr:nvSpPr>
        <xdr:cNvPr id="306" name="テキスト ボックス 305"/>
        <xdr:cNvSpPr txBox="1"/>
      </xdr:nvSpPr>
      <xdr:spPr>
        <a:xfrm>
          <a:off x="9372111" y="56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107348</xdr:rowOff>
    </xdr:from>
    <xdr:to>
      <xdr:col>46</xdr:col>
      <xdr:colOff>38100</xdr:colOff>
      <xdr:row>35</xdr:row>
      <xdr:rowOff>37498</xdr:rowOff>
    </xdr:to>
    <xdr:sp macro="" textlink="">
      <xdr:nvSpPr>
        <xdr:cNvPr id="307" name="楕円 306"/>
        <xdr:cNvSpPr/>
      </xdr:nvSpPr>
      <xdr:spPr>
        <a:xfrm>
          <a:off x="8699500" y="59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54025</xdr:rowOff>
    </xdr:from>
    <xdr:ext cx="534377" cy="259045"/>
    <xdr:sp macro="" textlink="">
      <xdr:nvSpPr>
        <xdr:cNvPr id="308" name="テキスト ボックス 307"/>
        <xdr:cNvSpPr txBox="1"/>
      </xdr:nvSpPr>
      <xdr:spPr>
        <a:xfrm>
          <a:off x="8483111" y="57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144776</xdr:rowOff>
    </xdr:from>
    <xdr:to>
      <xdr:col>41</xdr:col>
      <xdr:colOff>101600</xdr:colOff>
      <xdr:row>35</xdr:row>
      <xdr:rowOff>74926</xdr:rowOff>
    </xdr:to>
    <xdr:sp macro="" textlink="">
      <xdr:nvSpPr>
        <xdr:cNvPr id="309" name="楕円 308"/>
        <xdr:cNvSpPr/>
      </xdr:nvSpPr>
      <xdr:spPr>
        <a:xfrm>
          <a:off x="7810500" y="59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91453</xdr:rowOff>
    </xdr:from>
    <xdr:ext cx="534377" cy="259045"/>
    <xdr:sp macro="" textlink="">
      <xdr:nvSpPr>
        <xdr:cNvPr id="310" name="テキスト ボックス 309"/>
        <xdr:cNvSpPr txBox="1"/>
      </xdr:nvSpPr>
      <xdr:spPr>
        <a:xfrm>
          <a:off x="7594111" y="5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96667</xdr:rowOff>
    </xdr:from>
    <xdr:to>
      <xdr:col>36</xdr:col>
      <xdr:colOff>165100</xdr:colOff>
      <xdr:row>35</xdr:row>
      <xdr:rowOff>26817</xdr:rowOff>
    </xdr:to>
    <xdr:sp macro="" textlink="">
      <xdr:nvSpPr>
        <xdr:cNvPr id="311" name="楕円 310"/>
        <xdr:cNvSpPr/>
      </xdr:nvSpPr>
      <xdr:spPr>
        <a:xfrm>
          <a:off x="6921500" y="59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43344</xdr:rowOff>
    </xdr:from>
    <xdr:ext cx="534377" cy="259045"/>
    <xdr:sp macro="" textlink="">
      <xdr:nvSpPr>
        <xdr:cNvPr id="312" name="テキスト ボックス 311"/>
        <xdr:cNvSpPr txBox="1"/>
      </xdr:nvSpPr>
      <xdr:spPr>
        <a:xfrm>
          <a:off x="6705111" y="5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71856</xdr:rowOff>
    </xdr:from>
    <xdr:to>
      <xdr:col>55</xdr:col>
      <xdr:colOff>0</xdr:colOff>
      <xdr:row>56</xdr:row>
      <xdr:rowOff>43985</xdr:rowOff>
    </xdr:to>
    <xdr:cxnSp macro="">
      <xdr:nvCxnSpPr>
        <xdr:cNvPr id="339" name="直線コネクタ 338"/>
        <xdr:cNvCxnSpPr/>
      </xdr:nvCxnSpPr>
      <xdr:spPr>
        <a:xfrm flipV="1">
          <a:off x="9639300" y="9501606"/>
          <a:ext cx="838200" cy="1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154801</xdr:rowOff>
    </xdr:from>
    <xdr:to>
      <xdr:col>50</xdr:col>
      <xdr:colOff>114300</xdr:colOff>
      <xdr:row>56</xdr:row>
      <xdr:rowOff>43985</xdr:rowOff>
    </xdr:to>
    <xdr:cxnSp macro="">
      <xdr:nvCxnSpPr>
        <xdr:cNvPr id="342" name="直線コネクタ 341"/>
        <xdr:cNvCxnSpPr/>
      </xdr:nvCxnSpPr>
      <xdr:spPr>
        <a:xfrm>
          <a:off x="8750300" y="9413101"/>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154801</xdr:rowOff>
    </xdr:from>
    <xdr:to>
      <xdr:col>45</xdr:col>
      <xdr:colOff>177800</xdr:colOff>
      <xdr:row>55</xdr:row>
      <xdr:rowOff>53033</xdr:rowOff>
    </xdr:to>
    <xdr:cxnSp macro="">
      <xdr:nvCxnSpPr>
        <xdr:cNvPr id="345" name="直線コネクタ 344"/>
        <xdr:cNvCxnSpPr/>
      </xdr:nvCxnSpPr>
      <xdr:spPr>
        <a:xfrm flipV="1">
          <a:off x="7861300" y="9413101"/>
          <a:ext cx="889000" cy="6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19800</xdr:rowOff>
    </xdr:from>
    <xdr:to>
      <xdr:col>41</xdr:col>
      <xdr:colOff>50800</xdr:colOff>
      <xdr:row>55</xdr:row>
      <xdr:rowOff>53033</xdr:rowOff>
    </xdr:to>
    <xdr:cxnSp macro="">
      <xdr:nvCxnSpPr>
        <xdr:cNvPr id="348" name="直線コネクタ 347"/>
        <xdr:cNvCxnSpPr/>
      </xdr:nvCxnSpPr>
      <xdr:spPr>
        <a:xfrm>
          <a:off x="6972300" y="9449550"/>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21056</xdr:rowOff>
    </xdr:from>
    <xdr:to>
      <xdr:col>55</xdr:col>
      <xdr:colOff>50800</xdr:colOff>
      <xdr:row>55</xdr:row>
      <xdr:rowOff>122656</xdr:rowOff>
    </xdr:to>
    <xdr:sp macro="" textlink="">
      <xdr:nvSpPr>
        <xdr:cNvPr id="358" name="楕円 357"/>
        <xdr:cNvSpPr/>
      </xdr:nvSpPr>
      <xdr:spPr>
        <a:xfrm>
          <a:off x="10426700" y="9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43933</xdr:rowOff>
    </xdr:from>
    <xdr:ext cx="599010" cy="259045"/>
    <xdr:sp macro="" textlink="">
      <xdr:nvSpPr>
        <xdr:cNvPr id="359" name="普通建設事業費該当値テキスト"/>
        <xdr:cNvSpPr txBox="1"/>
      </xdr:nvSpPr>
      <xdr:spPr>
        <a:xfrm>
          <a:off x="10528300" y="930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164635</xdr:rowOff>
    </xdr:from>
    <xdr:to>
      <xdr:col>50</xdr:col>
      <xdr:colOff>165100</xdr:colOff>
      <xdr:row>56</xdr:row>
      <xdr:rowOff>94785</xdr:rowOff>
    </xdr:to>
    <xdr:sp macro="" textlink="">
      <xdr:nvSpPr>
        <xdr:cNvPr id="360" name="楕円 359"/>
        <xdr:cNvSpPr/>
      </xdr:nvSpPr>
      <xdr:spPr>
        <a:xfrm>
          <a:off x="95885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111312</xdr:rowOff>
    </xdr:from>
    <xdr:ext cx="534377" cy="259045"/>
    <xdr:sp macro="" textlink="">
      <xdr:nvSpPr>
        <xdr:cNvPr id="361" name="テキスト ボックス 360"/>
        <xdr:cNvSpPr txBox="1"/>
      </xdr:nvSpPr>
      <xdr:spPr>
        <a:xfrm>
          <a:off x="9372111" y="93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104001</xdr:rowOff>
    </xdr:from>
    <xdr:to>
      <xdr:col>46</xdr:col>
      <xdr:colOff>38100</xdr:colOff>
      <xdr:row>55</xdr:row>
      <xdr:rowOff>34151</xdr:rowOff>
    </xdr:to>
    <xdr:sp macro="" textlink="">
      <xdr:nvSpPr>
        <xdr:cNvPr id="362" name="楕円 361"/>
        <xdr:cNvSpPr/>
      </xdr:nvSpPr>
      <xdr:spPr>
        <a:xfrm>
          <a:off x="8699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50678</xdr:rowOff>
    </xdr:from>
    <xdr:ext cx="599010" cy="259045"/>
    <xdr:sp macro="" textlink="">
      <xdr:nvSpPr>
        <xdr:cNvPr id="363" name="テキスト ボックス 362"/>
        <xdr:cNvSpPr txBox="1"/>
      </xdr:nvSpPr>
      <xdr:spPr>
        <a:xfrm>
          <a:off x="8450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2233</xdr:rowOff>
    </xdr:from>
    <xdr:to>
      <xdr:col>41</xdr:col>
      <xdr:colOff>101600</xdr:colOff>
      <xdr:row>55</xdr:row>
      <xdr:rowOff>103833</xdr:rowOff>
    </xdr:to>
    <xdr:sp macro="" textlink="">
      <xdr:nvSpPr>
        <xdr:cNvPr id="364" name="楕円 363"/>
        <xdr:cNvSpPr/>
      </xdr:nvSpPr>
      <xdr:spPr>
        <a:xfrm>
          <a:off x="7810500" y="94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120360</xdr:rowOff>
    </xdr:from>
    <xdr:ext cx="599010" cy="259045"/>
    <xdr:sp macro="" textlink="">
      <xdr:nvSpPr>
        <xdr:cNvPr id="365" name="テキスト ボックス 364"/>
        <xdr:cNvSpPr txBox="1"/>
      </xdr:nvSpPr>
      <xdr:spPr>
        <a:xfrm>
          <a:off x="7561795" y="920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140450</xdr:rowOff>
    </xdr:from>
    <xdr:to>
      <xdr:col>36</xdr:col>
      <xdr:colOff>165100</xdr:colOff>
      <xdr:row>55</xdr:row>
      <xdr:rowOff>70600</xdr:rowOff>
    </xdr:to>
    <xdr:sp macro="" textlink="">
      <xdr:nvSpPr>
        <xdr:cNvPr id="366" name="楕円 365"/>
        <xdr:cNvSpPr/>
      </xdr:nvSpPr>
      <xdr:spPr>
        <a:xfrm>
          <a:off x="6921500" y="9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87127</xdr:rowOff>
    </xdr:from>
    <xdr:ext cx="599010" cy="259045"/>
    <xdr:sp macro="" textlink="">
      <xdr:nvSpPr>
        <xdr:cNvPr id="367" name="テキスト ボックス 366"/>
        <xdr:cNvSpPr txBox="1"/>
      </xdr:nvSpPr>
      <xdr:spPr>
        <a:xfrm>
          <a:off x="6672795" y="917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120695</xdr:rowOff>
    </xdr:from>
    <xdr:to>
      <xdr:col>55</xdr:col>
      <xdr:colOff>0</xdr:colOff>
      <xdr:row>79</xdr:row>
      <xdr:rowOff>3804</xdr:rowOff>
    </xdr:to>
    <xdr:cxnSp macro="">
      <xdr:nvCxnSpPr>
        <xdr:cNvPr id="396" name="直線コネクタ 395"/>
        <xdr:cNvCxnSpPr/>
      </xdr:nvCxnSpPr>
      <xdr:spPr>
        <a:xfrm flipV="1">
          <a:off x="9639300" y="13493795"/>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3804</xdr:rowOff>
    </xdr:from>
    <xdr:to>
      <xdr:col>50</xdr:col>
      <xdr:colOff>114300</xdr:colOff>
      <xdr:row>79</xdr:row>
      <xdr:rowOff>39215</xdr:rowOff>
    </xdr:to>
    <xdr:cxnSp macro="">
      <xdr:nvCxnSpPr>
        <xdr:cNvPr id="399" name="直線コネクタ 398"/>
        <xdr:cNvCxnSpPr/>
      </xdr:nvCxnSpPr>
      <xdr:spPr>
        <a:xfrm flipV="1">
          <a:off x="8750300" y="1354835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30056</xdr:rowOff>
    </xdr:from>
    <xdr:to>
      <xdr:col>45</xdr:col>
      <xdr:colOff>177800</xdr:colOff>
      <xdr:row>79</xdr:row>
      <xdr:rowOff>39215</xdr:rowOff>
    </xdr:to>
    <xdr:cxnSp macro="">
      <xdr:nvCxnSpPr>
        <xdr:cNvPr id="402" name="直線コネクタ 401"/>
        <xdr:cNvCxnSpPr/>
      </xdr:nvCxnSpPr>
      <xdr:spPr>
        <a:xfrm>
          <a:off x="7861300" y="13574606"/>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92624</xdr:rowOff>
    </xdr:from>
    <xdr:to>
      <xdr:col>41</xdr:col>
      <xdr:colOff>50800</xdr:colOff>
      <xdr:row>79</xdr:row>
      <xdr:rowOff>30056</xdr:rowOff>
    </xdr:to>
    <xdr:cxnSp macro="">
      <xdr:nvCxnSpPr>
        <xdr:cNvPr id="405" name="直線コネクタ 404"/>
        <xdr:cNvCxnSpPr/>
      </xdr:nvCxnSpPr>
      <xdr:spPr>
        <a:xfrm>
          <a:off x="6972300" y="12951374"/>
          <a:ext cx="889000" cy="6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69895</xdr:rowOff>
    </xdr:from>
    <xdr:to>
      <xdr:col>55</xdr:col>
      <xdr:colOff>50800</xdr:colOff>
      <xdr:row>79</xdr:row>
      <xdr:rowOff>45</xdr:rowOff>
    </xdr:to>
    <xdr:sp macro="" textlink="">
      <xdr:nvSpPr>
        <xdr:cNvPr id="415" name="楕円 414"/>
        <xdr:cNvSpPr/>
      </xdr:nvSpPr>
      <xdr:spPr>
        <a:xfrm>
          <a:off x="10426700" y="134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156272</xdr:rowOff>
    </xdr:from>
    <xdr:ext cx="534377" cy="259045"/>
    <xdr:sp macro="" textlink="">
      <xdr:nvSpPr>
        <xdr:cNvPr id="416" name="普通建設事業費 （ うち新規整備　）該当値テキスト"/>
        <xdr:cNvSpPr txBox="1"/>
      </xdr:nvSpPr>
      <xdr:spPr>
        <a:xfrm>
          <a:off x="10528300" y="133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124454</xdr:rowOff>
    </xdr:from>
    <xdr:to>
      <xdr:col>50</xdr:col>
      <xdr:colOff>165100</xdr:colOff>
      <xdr:row>79</xdr:row>
      <xdr:rowOff>54604</xdr:rowOff>
    </xdr:to>
    <xdr:sp macro="" textlink="">
      <xdr:nvSpPr>
        <xdr:cNvPr id="417" name="楕円 416"/>
        <xdr:cNvSpPr/>
      </xdr:nvSpPr>
      <xdr:spPr>
        <a:xfrm>
          <a:off x="9588500" y="134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45731</xdr:rowOff>
    </xdr:from>
    <xdr:ext cx="469744" cy="259045"/>
    <xdr:sp macro="" textlink="">
      <xdr:nvSpPr>
        <xdr:cNvPr id="418" name="テキスト ボックス 417"/>
        <xdr:cNvSpPr txBox="1"/>
      </xdr:nvSpPr>
      <xdr:spPr>
        <a:xfrm>
          <a:off x="9404428" y="135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159865</xdr:rowOff>
    </xdr:from>
    <xdr:to>
      <xdr:col>46</xdr:col>
      <xdr:colOff>38100</xdr:colOff>
      <xdr:row>79</xdr:row>
      <xdr:rowOff>90015</xdr:rowOff>
    </xdr:to>
    <xdr:sp macro="" textlink="">
      <xdr:nvSpPr>
        <xdr:cNvPr id="419" name="楕円 418"/>
        <xdr:cNvSpPr/>
      </xdr:nvSpPr>
      <xdr:spPr>
        <a:xfrm>
          <a:off x="8699500" y="135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81142</xdr:rowOff>
    </xdr:from>
    <xdr:ext cx="378565" cy="259045"/>
    <xdr:sp macro="" textlink="">
      <xdr:nvSpPr>
        <xdr:cNvPr id="420" name="テキスト ボックス 419"/>
        <xdr:cNvSpPr txBox="1"/>
      </xdr:nvSpPr>
      <xdr:spPr>
        <a:xfrm>
          <a:off x="8561017" y="1362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150706</xdr:rowOff>
    </xdr:from>
    <xdr:to>
      <xdr:col>41</xdr:col>
      <xdr:colOff>101600</xdr:colOff>
      <xdr:row>79</xdr:row>
      <xdr:rowOff>80856</xdr:rowOff>
    </xdr:to>
    <xdr:sp macro="" textlink="">
      <xdr:nvSpPr>
        <xdr:cNvPr id="421" name="楕円 420"/>
        <xdr:cNvSpPr/>
      </xdr:nvSpPr>
      <xdr:spPr>
        <a:xfrm>
          <a:off x="7810500" y="135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71983</xdr:rowOff>
    </xdr:from>
    <xdr:ext cx="469744" cy="259045"/>
    <xdr:sp macro="" textlink="">
      <xdr:nvSpPr>
        <xdr:cNvPr id="422" name="テキスト ボックス 421"/>
        <xdr:cNvSpPr txBox="1"/>
      </xdr:nvSpPr>
      <xdr:spPr>
        <a:xfrm>
          <a:off x="7626428" y="136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41824</xdr:rowOff>
    </xdr:from>
    <xdr:to>
      <xdr:col>36</xdr:col>
      <xdr:colOff>165100</xdr:colOff>
      <xdr:row>75</xdr:row>
      <xdr:rowOff>143424</xdr:rowOff>
    </xdr:to>
    <xdr:sp macro="" textlink="">
      <xdr:nvSpPr>
        <xdr:cNvPr id="423" name="楕円 422"/>
        <xdr:cNvSpPr/>
      </xdr:nvSpPr>
      <xdr:spPr>
        <a:xfrm>
          <a:off x="6921500" y="129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159951</xdr:rowOff>
    </xdr:from>
    <xdr:ext cx="534377" cy="259045"/>
    <xdr:sp macro="" textlink="">
      <xdr:nvSpPr>
        <xdr:cNvPr id="424" name="テキスト ボックス 423"/>
        <xdr:cNvSpPr txBox="1"/>
      </xdr:nvSpPr>
      <xdr:spPr>
        <a:xfrm>
          <a:off x="6705111" y="126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168328</xdr:rowOff>
    </xdr:from>
    <xdr:to>
      <xdr:col>55</xdr:col>
      <xdr:colOff>0</xdr:colOff>
      <xdr:row>96</xdr:row>
      <xdr:rowOff>54448</xdr:rowOff>
    </xdr:to>
    <xdr:cxnSp macro="">
      <xdr:nvCxnSpPr>
        <xdr:cNvPr id="453" name="直線コネクタ 452"/>
        <xdr:cNvCxnSpPr/>
      </xdr:nvCxnSpPr>
      <xdr:spPr>
        <a:xfrm flipV="1">
          <a:off x="9639300" y="16284628"/>
          <a:ext cx="838200" cy="2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145430</xdr:rowOff>
    </xdr:from>
    <xdr:to>
      <xdr:col>50</xdr:col>
      <xdr:colOff>114300</xdr:colOff>
      <xdr:row>96</xdr:row>
      <xdr:rowOff>54448</xdr:rowOff>
    </xdr:to>
    <xdr:cxnSp macro="">
      <xdr:nvCxnSpPr>
        <xdr:cNvPr id="456" name="直線コネクタ 455"/>
        <xdr:cNvCxnSpPr/>
      </xdr:nvCxnSpPr>
      <xdr:spPr>
        <a:xfrm>
          <a:off x="8750300" y="16261730"/>
          <a:ext cx="889000" cy="25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135524</xdr:rowOff>
    </xdr:from>
    <xdr:to>
      <xdr:col>45</xdr:col>
      <xdr:colOff>177800</xdr:colOff>
      <xdr:row>94</xdr:row>
      <xdr:rowOff>145430</xdr:rowOff>
    </xdr:to>
    <xdr:cxnSp macro="">
      <xdr:nvCxnSpPr>
        <xdr:cNvPr id="459" name="直線コネクタ 458"/>
        <xdr:cNvCxnSpPr/>
      </xdr:nvCxnSpPr>
      <xdr:spPr>
        <a:xfrm>
          <a:off x="7861300" y="162518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135524</xdr:rowOff>
    </xdr:from>
    <xdr:to>
      <xdr:col>41</xdr:col>
      <xdr:colOff>50800</xdr:colOff>
      <xdr:row>97</xdr:row>
      <xdr:rowOff>68918</xdr:rowOff>
    </xdr:to>
    <xdr:cxnSp macro="">
      <xdr:nvCxnSpPr>
        <xdr:cNvPr id="462" name="直線コネクタ 461"/>
        <xdr:cNvCxnSpPr/>
      </xdr:nvCxnSpPr>
      <xdr:spPr>
        <a:xfrm flipV="1">
          <a:off x="6972300" y="16251824"/>
          <a:ext cx="889000" cy="4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117528</xdr:rowOff>
    </xdr:from>
    <xdr:to>
      <xdr:col>55</xdr:col>
      <xdr:colOff>50800</xdr:colOff>
      <xdr:row>95</xdr:row>
      <xdr:rowOff>47678</xdr:rowOff>
    </xdr:to>
    <xdr:sp macro="" textlink="">
      <xdr:nvSpPr>
        <xdr:cNvPr id="472" name="楕円 471"/>
        <xdr:cNvSpPr/>
      </xdr:nvSpPr>
      <xdr:spPr>
        <a:xfrm>
          <a:off x="10426700" y="162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140405</xdr:rowOff>
    </xdr:from>
    <xdr:ext cx="534377" cy="259045"/>
    <xdr:sp macro="" textlink="">
      <xdr:nvSpPr>
        <xdr:cNvPr id="473" name="普通建設事業費 （ うち更新整備　）該当値テキスト"/>
        <xdr:cNvSpPr txBox="1"/>
      </xdr:nvSpPr>
      <xdr:spPr>
        <a:xfrm>
          <a:off x="10528300" y="160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3648</xdr:rowOff>
    </xdr:from>
    <xdr:to>
      <xdr:col>50</xdr:col>
      <xdr:colOff>165100</xdr:colOff>
      <xdr:row>96</xdr:row>
      <xdr:rowOff>105248</xdr:rowOff>
    </xdr:to>
    <xdr:sp macro="" textlink="">
      <xdr:nvSpPr>
        <xdr:cNvPr id="474" name="楕円 473"/>
        <xdr:cNvSpPr/>
      </xdr:nvSpPr>
      <xdr:spPr>
        <a:xfrm>
          <a:off x="9588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121775</xdr:rowOff>
    </xdr:from>
    <xdr:ext cx="534377" cy="259045"/>
    <xdr:sp macro="" textlink="">
      <xdr:nvSpPr>
        <xdr:cNvPr id="475" name="テキスト ボックス 474"/>
        <xdr:cNvSpPr txBox="1"/>
      </xdr:nvSpPr>
      <xdr:spPr>
        <a:xfrm>
          <a:off x="9372111" y="162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94630</xdr:rowOff>
    </xdr:from>
    <xdr:to>
      <xdr:col>46</xdr:col>
      <xdr:colOff>38100</xdr:colOff>
      <xdr:row>95</xdr:row>
      <xdr:rowOff>24780</xdr:rowOff>
    </xdr:to>
    <xdr:sp macro="" textlink="">
      <xdr:nvSpPr>
        <xdr:cNvPr id="476" name="楕円 475"/>
        <xdr:cNvSpPr/>
      </xdr:nvSpPr>
      <xdr:spPr>
        <a:xfrm>
          <a:off x="8699500" y="162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41307</xdr:rowOff>
    </xdr:from>
    <xdr:ext cx="534377" cy="259045"/>
    <xdr:sp macro="" textlink="">
      <xdr:nvSpPr>
        <xdr:cNvPr id="477" name="テキスト ボックス 476"/>
        <xdr:cNvSpPr txBox="1"/>
      </xdr:nvSpPr>
      <xdr:spPr>
        <a:xfrm>
          <a:off x="8483111" y="159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84724</xdr:rowOff>
    </xdr:from>
    <xdr:to>
      <xdr:col>41</xdr:col>
      <xdr:colOff>101600</xdr:colOff>
      <xdr:row>95</xdr:row>
      <xdr:rowOff>14874</xdr:rowOff>
    </xdr:to>
    <xdr:sp macro="" textlink="">
      <xdr:nvSpPr>
        <xdr:cNvPr id="478" name="楕円 477"/>
        <xdr:cNvSpPr/>
      </xdr:nvSpPr>
      <xdr:spPr>
        <a:xfrm>
          <a:off x="7810500" y="1620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31401</xdr:rowOff>
    </xdr:from>
    <xdr:ext cx="599010" cy="259045"/>
    <xdr:sp macro="" textlink="">
      <xdr:nvSpPr>
        <xdr:cNvPr id="479" name="テキスト ボックス 478"/>
        <xdr:cNvSpPr txBox="1"/>
      </xdr:nvSpPr>
      <xdr:spPr>
        <a:xfrm>
          <a:off x="7561795" y="159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18118</xdr:rowOff>
    </xdr:from>
    <xdr:to>
      <xdr:col>36</xdr:col>
      <xdr:colOff>165100</xdr:colOff>
      <xdr:row>97</xdr:row>
      <xdr:rowOff>119718</xdr:rowOff>
    </xdr:to>
    <xdr:sp macro="" textlink="">
      <xdr:nvSpPr>
        <xdr:cNvPr id="480" name="楕円 479"/>
        <xdr:cNvSpPr/>
      </xdr:nvSpPr>
      <xdr:spPr>
        <a:xfrm>
          <a:off x="6921500" y="1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136245</xdr:rowOff>
    </xdr:from>
    <xdr:ext cx="534377" cy="259045"/>
    <xdr:sp macro="" textlink="">
      <xdr:nvSpPr>
        <xdr:cNvPr id="481" name="テキスト ボックス 480"/>
        <xdr:cNvSpPr txBox="1"/>
      </xdr:nvSpPr>
      <xdr:spPr>
        <a:xfrm>
          <a:off x="6705111" y="164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76345</xdr:rowOff>
    </xdr:from>
    <xdr:to>
      <xdr:col>85</xdr:col>
      <xdr:colOff>127000</xdr:colOff>
      <xdr:row>38</xdr:row>
      <xdr:rowOff>130801</xdr:rowOff>
    </xdr:to>
    <xdr:cxnSp macro="">
      <xdr:nvCxnSpPr>
        <xdr:cNvPr id="512" name="直線コネクタ 511"/>
        <xdr:cNvCxnSpPr/>
      </xdr:nvCxnSpPr>
      <xdr:spPr>
        <a:xfrm flipV="1">
          <a:off x="15481300" y="6591445"/>
          <a:ext cx="8382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52979</xdr:rowOff>
    </xdr:from>
    <xdr:to>
      <xdr:col>81</xdr:col>
      <xdr:colOff>50800</xdr:colOff>
      <xdr:row>38</xdr:row>
      <xdr:rowOff>130801</xdr:rowOff>
    </xdr:to>
    <xdr:cxnSp macro="">
      <xdr:nvCxnSpPr>
        <xdr:cNvPr id="515" name="直線コネクタ 514"/>
        <xdr:cNvCxnSpPr/>
      </xdr:nvCxnSpPr>
      <xdr:spPr>
        <a:xfrm>
          <a:off x="14592300" y="6568079"/>
          <a:ext cx="889000" cy="7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52979</xdr:rowOff>
    </xdr:from>
    <xdr:to>
      <xdr:col>76</xdr:col>
      <xdr:colOff>114300</xdr:colOff>
      <xdr:row>38</xdr:row>
      <xdr:rowOff>132025</xdr:rowOff>
    </xdr:to>
    <xdr:cxnSp macro="">
      <xdr:nvCxnSpPr>
        <xdr:cNvPr id="518" name="直線コネクタ 517"/>
        <xdr:cNvCxnSpPr/>
      </xdr:nvCxnSpPr>
      <xdr:spPr>
        <a:xfrm flipV="1">
          <a:off x="13703300" y="6568079"/>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68818</xdr:rowOff>
    </xdr:from>
    <xdr:to>
      <xdr:col>71</xdr:col>
      <xdr:colOff>177800</xdr:colOff>
      <xdr:row>38</xdr:row>
      <xdr:rowOff>132025</xdr:rowOff>
    </xdr:to>
    <xdr:cxnSp macro="">
      <xdr:nvCxnSpPr>
        <xdr:cNvPr id="521" name="直線コネクタ 520"/>
        <xdr:cNvCxnSpPr/>
      </xdr:nvCxnSpPr>
      <xdr:spPr>
        <a:xfrm>
          <a:off x="12814300" y="6583918"/>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25545</xdr:rowOff>
    </xdr:from>
    <xdr:to>
      <xdr:col>85</xdr:col>
      <xdr:colOff>177800</xdr:colOff>
      <xdr:row>38</xdr:row>
      <xdr:rowOff>127145</xdr:rowOff>
    </xdr:to>
    <xdr:sp macro="" textlink="">
      <xdr:nvSpPr>
        <xdr:cNvPr id="531" name="楕円 530"/>
        <xdr:cNvSpPr/>
      </xdr:nvSpPr>
      <xdr:spPr>
        <a:xfrm>
          <a:off x="162687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48422</xdr:rowOff>
    </xdr:from>
    <xdr:ext cx="534377" cy="259045"/>
    <xdr:sp macro="" textlink="">
      <xdr:nvSpPr>
        <xdr:cNvPr id="532" name="災害復旧事業費該当値テキスト"/>
        <xdr:cNvSpPr txBox="1"/>
      </xdr:nvSpPr>
      <xdr:spPr>
        <a:xfrm>
          <a:off x="16370300" y="63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80001</xdr:rowOff>
    </xdr:from>
    <xdr:to>
      <xdr:col>81</xdr:col>
      <xdr:colOff>101600</xdr:colOff>
      <xdr:row>39</xdr:row>
      <xdr:rowOff>10151</xdr:rowOff>
    </xdr:to>
    <xdr:sp macro="" textlink="">
      <xdr:nvSpPr>
        <xdr:cNvPr id="533" name="楕円 532"/>
        <xdr:cNvSpPr/>
      </xdr:nvSpPr>
      <xdr:spPr>
        <a:xfrm>
          <a:off x="15430500" y="659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1278</xdr:rowOff>
    </xdr:from>
    <xdr:ext cx="469744" cy="259045"/>
    <xdr:sp macro="" textlink="">
      <xdr:nvSpPr>
        <xdr:cNvPr id="534" name="テキスト ボックス 533"/>
        <xdr:cNvSpPr txBox="1"/>
      </xdr:nvSpPr>
      <xdr:spPr>
        <a:xfrm>
          <a:off x="15246428" y="668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2179</xdr:rowOff>
    </xdr:from>
    <xdr:to>
      <xdr:col>76</xdr:col>
      <xdr:colOff>165100</xdr:colOff>
      <xdr:row>38</xdr:row>
      <xdr:rowOff>103779</xdr:rowOff>
    </xdr:to>
    <xdr:sp macro="" textlink="">
      <xdr:nvSpPr>
        <xdr:cNvPr id="535" name="楕円 534"/>
        <xdr:cNvSpPr/>
      </xdr:nvSpPr>
      <xdr:spPr>
        <a:xfrm>
          <a:off x="14541500" y="65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120306</xdr:rowOff>
    </xdr:from>
    <xdr:ext cx="534377" cy="259045"/>
    <xdr:sp macro="" textlink="">
      <xdr:nvSpPr>
        <xdr:cNvPr id="536" name="テキスト ボックス 535"/>
        <xdr:cNvSpPr txBox="1"/>
      </xdr:nvSpPr>
      <xdr:spPr>
        <a:xfrm>
          <a:off x="14325111" y="62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81225</xdr:rowOff>
    </xdr:from>
    <xdr:to>
      <xdr:col>72</xdr:col>
      <xdr:colOff>38100</xdr:colOff>
      <xdr:row>39</xdr:row>
      <xdr:rowOff>11375</xdr:rowOff>
    </xdr:to>
    <xdr:sp macro="" textlink="">
      <xdr:nvSpPr>
        <xdr:cNvPr id="537" name="楕円 536"/>
        <xdr:cNvSpPr/>
      </xdr:nvSpPr>
      <xdr:spPr>
        <a:xfrm>
          <a:off x="13652500" y="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27903</xdr:rowOff>
    </xdr:from>
    <xdr:ext cx="469744" cy="259045"/>
    <xdr:sp macro="" textlink="">
      <xdr:nvSpPr>
        <xdr:cNvPr id="538" name="テキスト ボックス 537"/>
        <xdr:cNvSpPr txBox="1"/>
      </xdr:nvSpPr>
      <xdr:spPr>
        <a:xfrm>
          <a:off x="13468428" y="637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18018</xdr:rowOff>
    </xdr:from>
    <xdr:to>
      <xdr:col>67</xdr:col>
      <xdr:colOff>101600</xdr:colOff>
      <xdr:row>38</xdr:row>
      <xdr:rowOff>119618</xdr:rowOff>
    </xdr:to>
    <xdr:sp macro="" textlink="">
      <xdr:nvSpPr>
        <xdr:cNvPr id="539" name="楕円 538"/>
        <xdr:cNvSpPr/>
      </xdr:nvSpPr>
      <xdr:spPr>
        <a:xfrm>
          <a:off x="12763500" y="6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136145</xdr:rowOff>
    </xdr:from>
    <xdr:ext cx="534377" cy="259045"/>
    <xdr:sp macro="" textlink="">
      <xdr:nvSpPr>
        <xdr:cNvPr id="540" name="テキスト ボックス 539"/>
        <xdr:cNvSpPr txBox="1"/>
      </xdr:nvSpPr>
      <xdr:spPr>
        <a:xfrm>
          <a:off x="12547111" y="63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28360</xdr:rowOff>
    </xdr:from>
    <xdr:to>
      <xdr:col>85</xdr:col>
      <xdr:colOff>127000</xdr:colOff>
      <xdr:row>77</xdr:row>
      <xdr:rowOff>32193</xdr:rowOff>
    </xdr:to>
    <xdr:cxnSp macro="">
      <xdr:nvCxnSpPr>
        <xdr:cNvPr id="622" name="直線コネクタ 621"/>
        <xdr:cNvCxnSpPr/>
      </xdr:nvCxnSpPr>
      <xdr:spPr>
        <a:xfrm flipV="1">
          <a:off x="15481300" y="13230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32193</xdr:rowOff>
    </xdr:from>
    <xdr:to>
      <xdr:col>81</xdr:col>
      <xdr:colOff>50800</xdr:colOff>
      <xdr:row>77</xdr:row>
      <xdr:rowOff>54364</xdr:rowOff>
    </xdr:to>
    <xdr:cxnSp macro="">
      <xdr:nvCxnSpPr>
        <xdr:cNvPr id="625" name="直線コネクタ 624"/>
        <xdr:cNvCxnSpPr/>
      </xdr:nvCxnSpPr>
      <xdr:spPr>
        <a:xfrm flipV="1">
          <a:off x="14592300" y="13233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40190</xdr:rowOff>
    </xdr:from>
    <xdr:to>
      <xdr:col>76</xdr:col>
      <xdr:colOff>114300</xdr:colOff>
      <xdr:row>77</xdr:row>
      <xdr:rowOff>54364</xdr:rowOff>
    </xdr:to>
    <xdr:cxnSp macro="">
      <xdr:nvCxnSpPr>
        <xdr:cNvPr id="628" name="直線コネクタ 627"/>
        <xdr:cNvCxnSpPr/>
      </xdr:nvCxnSpPr>
      <xdr:spPr>
        <a:xfrm>
          <a:off x="13703300" y="13241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40190</xdr:rowOff>
    </xdr:from>
    <xdr:to>
      <xdr:col>71</xdr:col>
      <xdr:colOff>177800</xdr:colOff>
      <xdr:row>77</xdr:row>
      <xdr:rowOff>56702</xdr:rowOff>
    </xdr:to>
    <xdr:cxnSp macro="">
      <xdr:nvCxnSpPr>
        <xdr:cNvPr id="631" name="直線コネクタ 630"/>
        <xdr:cNvCxnSpPr/>
      </xdr:nvCxnSpPr>
      <xdr:spPr>
        <a:xfrm flipV="1">
          <a:off x="12814300" y="13241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149010</xdr:rowOff>
    </xdr:from>
    <xdr:to>
      <xdr:col>85</xdr:col>
      <xdr:colOff>177800</xdr:colOff>
      <xdr:row>77</xdr:row>
      <xdr:rowOff>79160</xdr:rowOff>
    </xdr:to>
    <xdr:sp macro="" textlink="">
      <xdr:nvSpPr>
        <xdr:cNvPr id="641" name="楕円 640"/>
        <xdr:cNvSpPr/>
      </xdr:nvSpPr>
      <xdr:spPr>
        <a:xfrm>
          <a:off x="162687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437</xdr:rowOff>
    </xdr:from>
    <xdr:ext cx="599010" cy="259045"/>
    <xdr:sp macro="" textlink="">
      <xdr:nvSpPr>
        <xdr:cNvPr id="642" name="公債費該当値テキスト"/>
        <xdr:cNvSpPr txBox="1"/>
      </xdr:nvSpPr>
      <xdr:spPr>
        <a:xfrm>
          <a:off x="16370300" y="130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152843</xdr:rowOff>
    </xdr:from>
    <xdr:to>
      <xdr:col>81</xdr:col>
      <xdr:colOff>101600</xdr:colOff>
      <xdr:row>77</xdr:row>
      <xdr:rowOff>82993</xdr:rowOff>
    </xdr:to>
    <xdr:sp macro="" textlink="">
      <xdr:nvSpPr>
        <xdr:cNvPr id="643" name="楕円 642"/>
        <xdr:cNvSpPr/>
      </xdr:nvSpPr>
      <xdr:spPr>
        <a:xfrm>
          <a:off x="15430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99520</xdr:rowOff>
    </xdr:from>
    <xdr:ext cx="599010" cy="259045"/>
    <xdr:sp macro="" textlink="">
      <xdr:nvSpPr>
        <xdr:cNvPr id="644" name="テキスト ボックス 643"/>
        <xdr:cNvSpPr txBox="1"/>
      </xdr:nvSpPr>
      <xdr:spPr>
        <a:xfrm>
          <a:off x="15181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3564</xdr:rowOff>
    </xdr:from>
    <xdr:to>
      <xdr:col>76</xdr:col>
      <xdr:colOff>165100</xdr:colOff>
      <xdr:row>77</xdr:row>
      <xdr:rowOff>105164</xdr:rowOff>
    </xdr:to>
    <xdr:sp macro="" textlink="">
      <xdr:nvSpPr>
        <xdr:cNvPr id="645" name="楕円 644"/>
        <xdr:cNvSpPr/>
      </xdr:nvSpPr>
      <xdr:spPr>
        <a:xfrm>
          <a:off x="14541500" y="132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121691</xdr:rowOff>
    </xdr:from>
    <xdr:ext cx="599010" cy="259045"/>
    <xdr:sp macro="" textlink="">
      <xdr:nvSpPr>
        <xdr:cNvPr id="646" name="テキスト ボックス 645"/>
        <xdr:cNvSpPr txBox="1"/>
      </xdr:nvSpPr>
      <xdr:spPr>
        <a:xfrm>
          <a:off x="14292795" y="129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160840</xdr:rowOff>
    </xdr:from>
    <xdr:to>
      <xdr:col>72</xdr:col>
      <xdr:colOff>38100</xdr:colOff>
      <xdr:row>77</xdr:row>
      <xdr:rowOff>90990</xdr:rowOff>
    </xdr:to>
    <xdr:sp macro="" textlink="">
      <xdr:nvSpPr>
        <xdr:cNvPr id="647" name="楕円 646"/>
        <xdr:cNvSpPr/>
      </xdr:nvSpPr>
      <xdr:spPr>
        <a:xfrm>
          <a:off x="13652500" y="131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107518</xdr:rowOff>
    </xdr:from>
    <xdr:ext cx="599010" cy="259045"/>
    <xdr:sp macro="" textlink="">
      <xdr:nvSpPr>
        <xdr:cNvPr id="648" name="テキスト ボックス 647"/>
        <xdr:cNvSpPr txBox="1"/>
      </xdr:nvSpPr>
      <xdr:spPr>
        <a:xfrm>
          <a:off x="13403795" y="1296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5902</xdr:rowOff>
    </xdr:from>
    <xdr:to>
      <xdr:col>67</xdr:col>
      <xdr:colOff>101600</xdr:colOff>
      <xdr:row>77</xdr:row>
      <xdr:rowOff>107502</xdr:rowOff>
    </xdr:to>
    <xdr:sp macro="" textlink="">
      <xdr:nvSpPr>
        <xdr:cNvPr id="649" name="楕円 648"/>
        <xdr:cNvSpPr/>
      </xdr:nvSpPr>
      <xdr:spPr>
        <a:xfrm>
          <a:off x="12763500" y="132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124029</xdr:rowOff>
    </xdr:from>
    <xdr:ext cx="599010" cy="259045"/>
    <xdr:sp macro="" textlink="">
      <xdr:nvSpPr>
        <xdr:cNvPr id="650" name="テキスト ボックス 649"/>
        <xdr:cNvSpPr txBox="1"/>
      </xdr:nvSpPr>
      <xdr:spPr>
        <a:xfrm>
          <a:off x="12514795" y="1298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25098</xdr:rowOff>
    </xdr:from>
    <xdr:to>
      <xdr:col>85</xdr:col>
      <xdr:colOff>127000</xdr:colOff>
      <xdr:row>98</xdr:row>
      <xdr:rowOff>29949</xdr:rowOff>
    </xdr:to>
    <xdr:cxnSp macro="">
      <xdr:nvCxnSpPr>
        <xdr:cNvPr id="677" name="直線コネクタ 676"/>
        <xdr:cNvCxnSpPr/>
      </xdr:nvCxnSpPr>
      <xdr:spPr>
        <a:xfrm>
          <a:off x="15481300" y="16827198"/>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105296</xdr:rowOff>
    </xdr:from>
    <xdr:to>
      <xdr:col>81</xdr:col>
      <xdr:colOff>50800</xdr:colOff>
      <xdr:row>98</xdr:row>
      <xdr:rowOff>25098</xdr:rowOff>
    </xdr:to>
    <xdr:cxnSp macro="">
      <xdr:nvCxnSpPr>
        <xdr:cNvPr id="680" name="直線コネクタ 679"/>
        <xdr:cNvCxnSpPr/>
      </xdr:nvCxnSpPr>
      <xdr:spPr>
        <a:xfrm>
          <a:off x="14592300" y="16735946"/>
          <a:ext cx="889000" cy="9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26543</xdr:rowOff>
    </xdr:from>
    <xdr:to>
      <xdr:col>76</xdr:col>
      <xdr:colOff>114300</xdr:colOff>
      <xdr:row>97</xdr:row>
      <xdr:rowOff>105296</xdr:rowOff>
    </xdr:to>
    <xdr:cxnSp macro="">
      <xdr:nvCxnSpPr>
        <xdr:cNvPr id="683" name="直線コネクタ 682"/>
        <xdr:cNvCxnSpPr/>
      </xdr:nvCxnSpPr>
      <xdr:spPr>
        <a:xfrm>
          <a:off x="13703300" y="16657193"/>
          <a:ext cx="889000" cy="7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70918</xdr:rowOff>
    </xdr:from>
    <xdr:to>
      <xdr:col>71</xdr:col>
      <xdr:colOff>177800</xdr:colOff>
      <xdr:row>97</xdr:row>
      <xdr:rowOff>26543</xdr:rowOff>
    </xdr:to>
    <xdr:cxnSp macro="">
      <xdr:nvCxnSpPr>
        <xdr:cNvPr id="686" name="直線コネクタ 685"/>
        <xdr:cNvCxnSpPr/>
      </xdr:nvCxnSpPr>
      <xdr:spPr>
        <a:xfrm>
          <a:off x="12814300" y="16530118"/>
          <a:ext cx="889000" cy="1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150599</xdr:rowOff>
    </xdr:from>
    <xdr:to>
      <xdr:col>85</xdr:col>
      <xdr:colOff>177800</xdr:colOff>
      <xdr:row>98</xdr:row>
      <xdr:rowOff>80749</xdr:rowOff>
    </xdr:to>
    <xdr:sp macro="" textlink="">
      <xdr:nvSpPr>
        <xdr:cNvPr id="696" name="楕円 695"/>
        <xdr:cNvSpPr/>
      </xdr:nvSpPr>
      <xdr:spPr>
        <a:xfrm>
          <a:off x="16268700" y="167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145748</xdr:rowOff>
    </xdr:from>
    <xdr:to>
      <xdr:col>81</xdr:col>
      <xdr:colOff>101600</xdr:colOff>
      <xdr:row>98</xdr:row>
      <xdr:rowOff>75898</xdr:rowOff>
    </xdr:to>
    <xdr:sp macro="" textlink="">
      <xdr:nvSpPr>
        <xdr:cNvPr id="698" name="楕円 697"/>
        <xdr:cNvSpPr/>
      </xdr:nvSpPr>
      <xdr:spPr>
        <a:xfrm>
          <a:off x="15430500" y="167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92425</xdr:rowOff>
    </xdr:from>
    <xdr:ext cx="534377" cy="259045"/>
    <xdr:sp macro="" textlink="">
      <xdr:nvSpPr>
        <xdr:cNvPr id="699" name="テキスト ボックス 698"/>
        <xdr:cNvSpPr txBox="1"/>
      </xdr:nvSpPr>
      <xdr:spPr>
        <a:xfrm>
          <a:off x="15214111" y="1655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54496</xdr:rowOff>
    </xdr:from>
    <xdr:to>
      <xdr:col>76</xdr:col>
      <xdr:colOff>165100</xdr:colOff>
      <xdr:row>97</xdr:row>
      <xdr:rowOff>156096</xdr:rowOff>
    </xdr:to>
    <xdr:sp macro="" textlink="">
      <xdr:nvSpPr>
        <xdr:cNvPr id="700" name="楕円 699"/>
        <xdr:cNvSpPr/>
      </xdr:nvSpPr>
      <xdr:spPr>
        <a:xfrm>
          <a:off x="14541500" y="166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1173</xdr:rowOff>
    </xdr:from>
    <xdr:ext cx="534377" cy="259045"/>
    <xdr:sp macro="" textlink="">
      <xdr:nvSpPr>
        <xdr:cNvPr id="701" name="テキスト ボックス 700"/>
        <xdr:cNvSpPr txBox="1"/>
      </xdr:nvSpPr>
      <xdr:spPr>
        <a:xfrm>
          <a:off x="14325111" y="164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147193</xdr:rowOff>
    </xdr:from>
    <xdr:to>
      <xdr:col>72</xdr:col>
      <xdr:colOff>38100</xdr:colOff>
      <xdr:row>97</xdr:row>
      <xdr:rowOff>77343</xdr:rowOff>
    </xdr:to>
    <xdr:sp macro="" textlink="">
      <xdr:nvSpPr>
        <xdr:cNvPr id="702" name="楕円 701"/>
        <xdr:cNvSpPr/>
      </xdr:nvSpPr>
      <xdr:spPr>
        <a:xfrm>
          <a:off x="136525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93870</xdr:rowOff>
    </xdr:from>
    <xdr:ext cx="534377" cy="259045"/>
    <xdr:sp macro="" textlink="">
      <xdr:nvSpPr>
        <xdr:cNvPr id="703" name="テキスト ボックス 702"/>
        <xdr:cNvSpPr txBox="1"/>
      </xdr:nvSpPr>
      <xdr:spPr>
        <a:xfrm>
          <a:off x="13436111" y="16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20118</xdr:rowOff>
    </xdr:from>
    <xdr:to>
      <xdr:col>67</xdr:col>
      <xdr:colOff>101600</xdr:colOff>
      <xdr:row>96</xdr:row>
      <xdr:rowOff>121718</xdr:rowOff>
    </xdr:to>
    <xdr:sp macro="" textlink="">
      <xdr:nvSpPr>
        <xdr:cNvPr id="704" name="楕円 703"/>
        <xdr:cNvSpPr/>
      </xdr:nvSpPr>
      <xdr:spPr>
        <a:xfrm>
          <a:off x="12763500" y="164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138245</xdr:rowOff>
    </xdr:from>
    <xdr:ext cx="534377" cy="259045"/>
    <xdr:sp macro="" textlink="">
      <xdr:nvSpPr>
        <xdr:cNvPr id="705" name="テキスト ボックス 704"/>
        <xdr:cNvSpPr txBox="1"/>
      </xdr:nvSpPr>
      <xdr:spPr>
        <a:xfrm>
          <a:off x="12547111" y="162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1443</xdr:rowOff>
    </xdr:from>
    <xdr:to>
      <xdr:col>116</xdr:col>
      <xdr:colOff>63500</xdr:colOff>
      <xdr:row>38</xdr:row>
      <xdr:rowOff>78070</xdr:rowOff>
    </xdr:to>
    <xdr:cxnSp macro="">
      <xdr:nvCxnSpPr>
        <xdr:cNvPr id="732" name="直線コネクタ 731"/>
        <xdr:cNvCxnSpPr/>
      </xdr:nvCxnSpPr>
      <xdr:spPr>
        <a:xfrm flipV="1">
          <a:off x="21323300" y="6516543"/>
          <a:ext cx="8382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78070</xdr:rowOff>
    </xdr:from>
    <xdr:to>
      <xdr:col>111</xdr:col>
      <xdr:colOff>177800</xdr:colOff>
      <xdr:row>38</xdr:row>
      <xdr:rowOff>88311</xdr:rowOff>
    </xdr:to>
    <xdr:cxnSp macro="">
      <xdr:nvCxnSpPr>
        <xdr:cNvPr id="735" name="直線コネクタ 734"/>
        <xdr:cNvCxnSpPr/>
      </xdr:nvCxnSpPr>
      <xdr:spPr>
        <a:xfrm flipV="1">
          <a:off x="20434300" y="6593170"/>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138054</xdr:rowOff>
    </xdr:from>
    <xdr:to>
      <xdr:col>107</xdr:col>
      <xdr:colOff>50800</xdr:colOff>
      <xdr:row>38</xdr:row>
      <xdr:rowOff>88311</xdr:rowOff>
    </xdr:to>
    <xdr:cxnSp macro="">
      <xdr:nvCxnSpPr>
        <xdr:cNvPr id="738" name="直線コネクタ 737"/>
        <xdr:cNvCxnSpPr/>
      </xdr:nvCxnSpPr>
      <xdr:spPr>
        <a:xfrm>
          <a:off x="19545300" y="6310254"/>
          <a:ext cx="889000" cy="29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138054</xdr:rowOff>
    </xdr:from>
    <xdr:to>
      <xdr:col>102</xdr:col>
      <xdr:colOff>114300</xdr:colOff>
      <xdr:row>38</xdr:row>
      <xdr:rowOff>29514</xdr:rowOff>
    </xdr:to>
    <xdr:cxnSp macro="">
      <xdr:nvCxnSpPr>
        <xdr:cNvPr id="741" name="直線コネクタ 740"/>
        <xdr:cNvCxnSpPr/>
      </xdr:nvCxnSpPr>
      <xdr:spPr>
        <a:xfrm flipV="1">
          <a:off x="18656300" y="6310254"/>
          <a:ext cx="889000" cy="23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122093</xdr:rowOff>
    </xdr:from>
    <xdr:to>
      <xdr:col>116</xdr:col>
      <xdr:colOff>114300</xdr:colOff>
      <xdr:row>38</xdr:row>
      <xdr:rowOff>52243</xdr:rowOff>
    </xdr:to>
    <xdr:sp macro="" textlink="">
      <xdr:nvSpPr>
        <xdr:cNvPr id="751" name="楕円 750"/>
        <xdr:cNvSpPr/>
      </xdr:nvSpPr>
      <xdr:spPr>
        <a:xfrm>
          <a:off x="221107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144970</xdr:rowOff>
    </xdr:from>
    <xdr:ext cx="469744" cy="259045"/>
    <xdr:sp macro="" textlink="">
      <xdr:nvSpPr>
        <xdr:cNvPr id="752" name="投資及び出資金該当値テキスト"/>
        <xdr:cNvSpPr txBox="1"/>
      </xdr:nvSpPr>
      <xdr:spPr>
        <a:xfrm>
          <a:off x="22212300" y="631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27270</xdr:rowOff>
    </xdr:from>
    <xdr:to>
      <xdr:col>112</xdr:col>
      <xdr:colOff>38100</xdr:colOff>
      <xdr:row>38</xdr:row>
      <xdr:rowOff>128870</xdr:rowOff>
    </xdr:to>
    <xdr:sp macro="" textlink="">
      <xdr:nvSpPr>
        <xdr:cNvPr id="753" name="楕円 752"/>
        <xdr:cNvSpPr/>
      </xdr:nvSpPr>
      <xdr:spPr>
        <a:xfrm>
          <a:off x="21272500" y="65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119997</xdr:rowOff>
    </xdr:from>
    <xdr:ext cx="469744" cy="259045"/>
    <xdr:sp macro="" textlink="">
      <xdr:nvSpPr>
        <xdr:cNvPr id="754" name="テキスト ボックス 753"/>
        <xdr:cNvSpPr txBox="1"/>
      </xdr:nvSpPr>
      <xdr:spPr>
        <a:xfrm>
          <a:off x="21088428" y="663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37511</xdr:rowOff>
    </xdr:from>
    <xdr:to>
      <xdr:col>107</xdr:col>
      <xdr:colOff>101600</xdr:colOff>
      <xdr:row>38</xdr:row>
      <xdr:rowOff>139111</xdr:rowOff>
    </xdr:to>
    <xdr:sp macro="" textlink="">
      <xdr:nvSpPr>
        <xdr:cNvPr id="755" name="楕円 754"/>
        <xdr:cNvSpPr/>
      </xdr:nvSpPr>
      <xdr:spPr>
        <a:xfrm>
          <a:off x="2038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130238</xdr:rowOff>
    </xdr:from>
    <xdr:ext cx="469744" cy="259045"/>
    <xdr:sp macro="" textlink="">
      <xdr:nvSpPr>
        <xdr:cNvPr id="756" name="テキスト ボックス 755"/>
        <xdr:cNvSpPr txBox="1"/>
      </xdr:nvSpPr>
      <xdr:spPr>
        <a:xfrm>
          <a:off x="2019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87254</xdr:rowOff>
    </xdr:from>
    <xdr:to>
      <xdr:col>102</xdr:col>
      <xdr:colOff>165100</xdr:colOff>
      <xdr:row>37</xdr:row>
      <xdr:rowOff>17404</xdr:rowOff>
    </xdr:to>
    <xdr:sp macro="" textlink="">
      <xdr:nvSpPr>
        <xdr:cNvPr id="757" name="楕円 756"/>
        <xdr:cNvSpPr/>
      </xdr:nvSpPr>
      <xdr:spPr>
        <a:xfrm>
          <a:off x="19494500" y="62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33931</xdr:rowOff>
    </xdr:from>
    <xdr:ext cx="469744" cy="259045"/>
    <xdr:sp macro="" textlink="">
      <xdr:nvSpPr>
        <xdr:cNvPr id="758" name="テキスト ボックス 757"/>
        <xdr:cNvSpPr txBox="1"/>
      </xdr:nvSpPr>
      <xdr:spPr>
        <a:xfrm>
          <a:off x="19310428" y="60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150165</xdr:rowOff>
    </xdr:from>
    <xdr:to>
      <xdr:col>98</xdr:col>
      <xdr:colOff>38100</xdr:colOff>
      <xdr:row>38</xdr:row>
      <xdr:rowOff>80314</xdr:rowOff>
    </xdr:to>
    <xdr:sp macro="" textlink="">
      <xdr:nvSpPr>
        <xdr:cNvPr id="759" name="楕円 758"/>
        <xdr:cNvSpPr/>
      </xdr:nvSpPr>
      <xdr:spPr>
        <a:xfrm>
          <a:off x="18605500" y="6493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96842</xdr:rowOff>
    </xdr:from>
    <xdr:ext cx="469744" cy="259045"/>
    <xdr:sp macro="" textlink="">
      <xdr:nvSpPr>
        <xdr:cNvPr id="760" name="テキスト ボックス 759"/>
        <xdr:cNvSpPr txBox="1"/>
      </xdr:nvSpPr>
      <xdr:spPr>
        <a:xfrm>
          <a:off x="18421428" y="62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77946</xdr:rowOff>
    </xdr:from>
    <xdr:to>
      <xdr:col>116</xdr:col>
      <xdr:colOff>63500</xdr:colOff>
      <xdr:row>58</xdr:row>
      <xdr:rowOff>81668</xdr:rowOff>
    </xdr:to>
    <xdr:cxnSp macro="">
      <xdr:nvCxnSpPr>
        <xdr:cNvPr id="791" name="直線コネクタ 790"/>
        <xdr:cNvCxnSpPr/>
      </xdr:nvCxnSpPr>
      <xdr:spPr>
        <a:xfrm flipV="1">
          <a:off x="21323300" y="10022046"/>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64588</xdr:rowOff>
    </xdr:from>
    <xdr:to>
      <xdr:col>111</xdr:col>
      <xdr:colOff>177800</xdr:colOff>
      <xdr:row>58</xdr:row>
      <xdr:rowOff>81668</xdr:rowOff>
    </xdr:to>
    <xdr:cxnSp macro="">
      <xdr:nvCxnSpPr>
        <xdr:cNvPr id="794" name="直線コネクタ 793"/>
        <xdr:cNvCxnSpPr/>
      </xdr:nvCxnSpPr>
      <xdr:spPr>
        <a:xfrm>
          <a:off x="20434300" y="10008688"/>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64588</xdr:rowOff>
    </xdr:from>
    <xdr:to>
      <xdr:col>107</xdr:col>
      <xdr:colOff>50800</xdr:colOff>
      <xdr:row>58</xdr:row>
      <xdr:rowOff>67821</xdr:rowOff>
    </xdr:to>
    <xdr:cxnSp macro="">
      <xdr:nvCxnSpPr>
        <xdr:cNvPr id="797" name="直線コネクタ 796"/>
        <xdr:cNvCxnSpPr/>
      </xdr:nvCxnSpPr>
      <xdr:spPr>
        <a:xfrm flipV="1">
          <a:off x="19545300" y="10008688"/>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67821</xdr:rowOff>
    </xdr:from>
    <xdr:to>
      <xdr:col>102</xdr:col>
      <xdr:colOff>114300</xdr:colOff>
      <xdr:row>58</xdr:row>
      <xdr:rowOff>71218</xdr:rowOff>
    </xdr:to>
    <xdr:cxnSp macro="">
      <xdr:nvCxnSpPr>
        <xdr:cNvPr id="800" name="直線コネクタ 799"/>
        <xdr:cNvCxnSpPr/>
      </xdr:nvCxnSpPr>
      <xdr:spPr>
        <a:xfrm flipV="1">
          <a:off x="18656300" y="10011921"/>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27146</xdr:rowOff>
    </xdr:from>
    <xdr:to>
      <xdr:col>116</xdr:col>
      <xdr:colOff>114300</xdr:colOff>
      <xdr:row>58</xdr:row>
      <xdr:rowOff>128746</xdr:rowOff>
    </xdr:to>
    <xdr:sp macro="" textlink="">
      <xdr:nvSpPr>
        <xdr:cNvPr id="810" name="楕円 809"/>
        <xdr:cNvSpPr/>
      </xdr:nvSpPr>
      <xdr:spPr>
        <a:xfrm>
          <a:off x="221107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50023</xdr:rowOff>
    </xdr:from>
    <xdr:ext cx="469744" cy="259045"/>
    <xdr:sp macro="" textlink="">
      <xdr:nvSpPr>
        <xdr:cNvPr id="811" name="貸付金該当値テキスト"/>
        <xdr:cNvSpPr txBox="1"/>
      </xdr:nvSpPr>
      <xdr:spPr>
        <a:xfrm>
          <a:off x="22212300" y="98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30868</xdr:rowOff>
    </xdr:from>
    <xdr:to>
      <xdr:col>112</xdr:col>
      <xdr:colOff>38100</xdr:colOff>
      <xdr:row>58</xdr:row>
      <xdr:rowOff>132468</xdr:rowOff>
    </xdr:to>
    <xdr:sp macro="" textlink="">
      <xdr:nvSpPr>
        <xdr:cNvPr id="812" name="楕円 811"/>
        <xdr:cNvSpPr/>
      </xdr:nvSpPr>
      <xdr:spPr>
        <a:xfrm>
          <a:off x="21272500" y="99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148995</xdr:rowOff>
    </xdr:from>
    <xdr:ext cx="469744" cy="259045"/>
    <xdr:sp macro="" textlink="">
      <xdr:nvSpPr>
        <xdr:cNvPr id="813" name="テキスト ボックス 812"/>
        <xdr:cNvSpPr txBox="1"/>
      </xdr:nvSpPr>
      <xdr:spPr>
        <a:xfrm>
          <a:off x="21088428" y="97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13788</xdr:rowOff>
    </xdr:from>
    <xdr:to>
      <xdr:col>107</xdr:col>
      <xdr:colOff>101600</xdr:colOff>
      <xdr:row>58</xdr:row>
      <xdr:rowOff>115388</xdr:rowOff>
    </xdr:to>
    <xdr:sp macro="" textlink="">
      <xdr:nvSpPr>
        <xdr:cNvPr id="814" name="楕円 813"/>
        <xdr:cNvSpPr/>
      </xdr:nvSpPr>
      <xdr:spPr>
        <a:xfrm>
          <a:off x="2038350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131915</xdr:rowOff>
    </xdr:from>
    <xdr:ext cx="469744" cy="259045"/>
    <xdr:sp macro="" textlink="">
      <xdr:nvSpPr>
        <xdr:cNvPr id="815" name="テキスト ボックス 814"/>
        <xdr:cNvSpPr txBox="1"/>
      </xdr:nvSpPr>
      <xdr:spPr>
        <a:xfrm>
          <a:off x="20199428" y="97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17021</xdr:rowOff>
    </xdr:from>
    <xdr:to>
      <xdr:col>102</xdr:col>
      <xdr:colOff>165100</xdr:colOff>
      <xdr:row>58</xdr:row>
      <xdr:rowOff>118621</xdr:rowOff>
    </xdr:to>
    <xdr:sp macro="" textlink="">
      <xdr:nvSpPr>
        <xdr:cNvPr id="816" name="楕円 815"/>
        <xdr:cNvSpPr/>
      </xdr:nvSpPr>
      <xdr:spPr>
        <a:xfrm>
          <a:off x="19494500" y="996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135148</xdr:rowOff>
    </xdr:from>
    <xdr:ext cx="469744" cy="259045"/>
    <xdr:sp macro="" textlink="">
      <xdr:nvSpPr>
        <xdr:cNvPr id="817" name="テキスト ボックス 816"/>
        <xdr:cNvSpPr txBox="1"/>
      </xdr:nvSpPr>
      <xdr:spPr>
        <a:xfrm>
          <a:off x="19310428" y="97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20418</xdr:rowOff>
    </xdr:from>
    <xdr:to>
      <xdr:col>98</xdr:col>
      <xdr:colOff>38100</xdr:colOff>
      <xdr:row>58</xdr:row>
      <xdr:rowOff>122018</xdr:rowOff>
    </xdr:to>
    <xdr:sp macro="" textlink="">
      <xdr:nvSpPr>
        <xdr:cNvPr id="818" name="楕円 817"/>
        <xdr:cNvSpPr/>
      </xdr:nvSpPr>
      <xdr:spPr>
        <a:xfrm>
          <a:off x="18605500" y="996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113145</xdr:rowOff>
    </xdr:from>
    <xdr:ext cx="469744" cy="259045"/>
    <xdr:sp macro="" textlink="">
      <xdr:nvSpPr>
        <xdr:cNvPr id="819" name="テキスト ボックス 818"/>
        <xdr:cNvSpPr txBox="1"/>
      </xdr:nvSpPr>
      <xdr:spPr>
        <a:xfrm>
          <a:off x="18421428" y="1005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143619</xdr:rowOff>
    </xdr:from>
    <xdr:to>
      <xdr:col>116</xdr:col>
      <xdr:colOff>63500</xdr:colOff>
      <xdr:row>75</xdr:row>
      <xdr:rowOff>168945</xdr:rowOff>
    </xdr:to>
    <xdr:cxnSp macro="">
      <xdr:nvCxnSpPr>
        <xdr:cNvPr id="851" name="直線コネクタ 850"/>
        <xdr:cNvCxnSpPr/>
      </xdr:nvCxnSpPr>
      <xdr:spPr>
        <a:xfrm flipV="1">
          <a:off x="21323300" y="13002369"/>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168945</xdr:rowOff>
    </xdr:from>
    <xdr:to>
      <xdr:col>111</xdr:col>
      <xdr:colOff>177800</xdr:colOff>
      <xdr:row>76</xdr:row>
      <xdr:rowOff>22134</xdr:rowOff>
    </xdr:to>
    <xdr:cxnSp macro="">
      <xdr:nvCxnSpPr>
        <xdr:cNvPr id="854" name="直線コネクタ 853"/>
        <xdr:cNvCxnSpPr/>
      </xdr:nvCxnSpPr>
      <xdr:spPr>
        <a:xfrm flipV="1">
          <a:off x="20434300" y="13027695"/>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22134</xdr:rowOff>
    </xdr:from>
    <xdr:to>
      <xdr:col>107</xdr:col>
      <xdr:colOff>50800</xdr:colOff>
      <xdr:row>76</xdr:row>
      <xdr:rowOff>46006</xdr:rowOff>
    </xdr:to>
    <xdr:cxnSp macro="">
      <xdr:nvCxnSpPr>
        <xdr:cNvPr id="857" name="直線コネクタ 856"/>
        <xdr:cNvCxnSpPr/>
      </xdr:nvCxnSpPr>
      <xdr:spPr>
        <a:xfrm flipV="1">
          <a:off x="19545300" y="13052334"/>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46006</xdr:rowOff>
    </xdr:from>
    <xdr:to>
      <xdr:col>102</xdr:col>
      <xdr:colOff>114300</xdr:colOff>
      <xdr:row>76</xdr:row>
      <xdr:rowOff>76623</xdr:rowOff>
    </xdr:to>
    <xdr:cxnSp macro="">
      <xdr:nvCxnSpPr>
        <xdr:cNvPr id="860" name="直線コネクタ 859"/>
        <xdr:cNvCxnSpPr/>
      </xdr:nvCxnSpPr>
      <xdr:spPr>
        <a:xfrm flipV="1">
          <a:off x="18656300" y="13076206"/>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92819</xdr:rowOff>
    </xdr:from>
    <xdr:to>
      <xdr:col>116</xdr:col>
      <xdr:colOff>114300</xdr:colOff>
      <xdr:row>76</xdr:row>
      <xdr:rowOff>22969</xdr:rowOff>
    </xdr:to>
    <xdr:sp macro="" textlink="">
      <xdr:nvSpPr>
        <xdr:cNvPr id="870" name="楕円 869"/>
        <xdr:cNvSpPr/>
      </xdr:nvSpPr>
      <xdr:spPr>
        <a:xfrm>
          <a:off x="221107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71246</xdr:rowOff>
    </xdr:from>
    <xdr:ext cx="534377" cy="259045"/>
    <xdr:sp macro="" textlink="">
      <xdr:nvSpPr>
        <xdr:cNvPr id="871" name="繰出金該当値テキスト"/>
        <xdr:cNvSpPr txBox="1"/>
      </xdr:nvSpPr>
      <xdr:spPr>
        <a:xfrm>
          <a:off x="22212300" y="12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118145</xdr:rowOff>
    </xdr:from>
    <xdr:to>
      <xdr:col>112</xdr:col>
      <xdr:colOff>38100</xdr:colOff>
      <xdr:row>76</xdr:row>
      <xdr:rowOff>48295</xdr:rowOff>
    </xdr:to>
    <xdr:sp macro="" textlink="">
      <xdr:nvSpPr>
        <xdr:cNvPr id="872" name="楕円 871"/>
        <xdr:cNvSpPr/>
      </xdr:nvSpPr>
      <xdr:spPr>
        <a:xfrm>
          <a:off x="21272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39422</xdr:rowOff>
    </xdr:from>
    <xdr:ext cx="534377" cy="259045"/>
    <xdr:sp macro="" textlink="">
      <xdr:nvSpPr>
        <xdr:cNvPr id="873" name="テキスト ボックス 872"/>
        <xdr:cNvSpPr txBox="1"/>
      </xdr:nvSpPr>
      <xdr:spPr>
        <a:xfrm>
          <a:off x="21056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142784</xdr:rowOff>
    </xdr:from>
    <xdr:to>
      <xdr:col>107</xdr:col>
      <xdr:colOff>101600</xdr:colOff>
      <xdr:row>76</xdr:row>
      <xdr:rowOff>72935</xdr:rowOff>
    </xdr:to>
    <xdr:sp macro="" textlink="">
      <xdr:nvSpPr>
        <xdr:cNvPr id="874" name="楕円 873"/>
        <xdr:cNvSpPr/>
      </xdr:nvSpPr>
      <xdr:spPr>
        <a:xfrm>
          <a:off x="20383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64061</xdr:rowOff>
    </xdr:from>
    <xdr:ext cx="534377" cy="259045"/>
    <xdr:sp macro="" textlink="">
      <xdr:nvSpPr>
        <xdr:cNvPr id="875" name="テキスト ボックス 874"/>
        <xdr:cNvSpPr txBox="1"/>
      </xdr:nvSpPr>
      <xdr:spPr>
        <a:xfrm>
          <a:off x="20167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166656</xdr:rowOff>
    </xdr:from>
    <xdr:to>
      <xdr:col>102</xdr:col>
      <xdr:colOff>165100</xdr:colOff>
      <xdr:row>76</xdr:row>
      <xdr:rowOff>96806</xdr:rowOff>
    </xdr:to>
    <xdr:sp macro="" textlink="">
      <xdr:nvSpPr>
        <xdr:cNvPr id="876" name="楕円 875"/>
        <xdr:cNvSpPr/>
      </xdr:nvSpPr>
      <xdr:spPr>
        <a:xfrm>
          <a:off x="19494500" y="130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87933</xdr:rowOff>
    </xdr:from>
    <xdr:ext cx="534377" cy="259045"/>
    <xdr:sp macro="" textlink="">
      <xdr:nvSpPr>
        <xdr:cNvPr id="877" name="テキスト ボックス 876"/>
        <xdr:cNvSpPr txBox="1"/>
      </xdr:nvSpPr>
      <xdr:spPr>
        <a:xfrm>
          <a:off x="19278111" y="131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25823</xdr:rowOff>
    </xdr:from>
    <xdr:to>
      <xdr:col>98</xdr:col>
      <xdr:colOff>38100</xdr:colOff>
      <xdr:row>76</xdr:row>
      <xdr:rowOff>127423</xdr:rowOff>
    </xdr:to>
    <xdr:sp macro="" textlink="">
      <xdr:nvSpPr>
        <xdr:cNvPr id="878" name="楕円 877"/>
        <xdr:cNvSpPr/>
      </xdr:nvSpPr>
      <xdr:spPr>
        <a:xfrm>
          <a:off x="18605500" y="1305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118550</xdr:rowOff>
    </xdr:from>
    <xdr:ext cx="534377" cy="259045"/>
    <xdr:sp macro="" textlink="">
      <xdr:nvSpPr>
        <xdr:cNvPr id="879" name="テキスト ボックス 878"/>
        <xdr:cNvSpPr txBox="1"/>
      </xdr:nvSpPr>
      <xdr:spPr>
        <a:xfrm>
          <a:off x="18389111" y="1314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人件費は、住民一人当たり</a:t>
          </a:r>
          <a:r>
            <a:rPr kumimoji="1" lang="en-US" altLang="ja-JP" sz="950" b="0" i="0" baseline="0">
              <a:solidFill>
                <a:schemeClr val="dk1"/>
              </a:solidFill>
              <a:effectLst/>
              <a:latin typeface="+mn-lt"/>
              <a:ea typeface="+mn-ea"/>
              <a:cs typeface="+mn-cs"/>
            </a:rPr>
            <a:t>108,417</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a:t>
          </a:r>
          <a:r>
            <a:rPr lang="ja-JP" altLang="ja-JP" sz="950" b="0" i="0" baseline="0">
              <a:solidFill>
                <a:schemeClr val="dk1"/>
              </a:solidFill>
              <a:effectLst/>
              <a:latin typeface="+mn-lt"/>
              <a:ea typeface="+mn-ea"/>
              <a:cs typeface="+mn-cs"/>
            </a:rPr>
            <a:t>本市の地理的要因により類似団体と比べ職員数が多いことが要因である。</a:t>
          </a:r>
          <a:r>
            <a:rPr kumimoji="1" lang="ja-JP" altLang="ja-JP" sz="950" b="0" i="0" baseline="0">
              <a:solidFill>
                <a:schemeClr val="dk1"/>
              </a:solidFill>
              <a:effectLst/>
              <a:latin typeface="+mn-lt"/>
              <a:ea typeface="+mn-ea"/>
              <a:cs typeface="+mn-cs"/>
            </a:rPr>
            <a:t>定員適正化計画の実施に伴い職員数は減少しているものの、</a:t>
          </a:r>
          <a:r>
            <a:rPr lang="ja-JP" altLang="ja-JP" sz="950" b="0" i="0" baseline="0">
              <a:solidFill>
                <a:schemeClr val="dk1"/>
              </a:solidFill>
              <a:effectLst/>
              <a:latin typeface="+mn-lt"/>
              <a:ea typeface="+mn-ea"/>
              <a:cs typeface="+mn-cs"/>
            </a:rPr>
            <a:t>コミュニティ推進事業における集落支援員の増員や</a:t>
          </a:r>
          <a:r>
            <a:rPr kumimoji="1" lang="ja-JP" altLang="ja-JP" sz="950" b="0" i="0" baseline="0">
              <a:solidFill>
                <a:schemeClr val="dk1"/>
              </a:solidFill>
              <a:effectLst/>
              <a:latin typeface="+mn-lt"/>
              <a:ea typeface="+mn-ea"/>
              <a:cs typeface="+mn-cs"/>
            </a:rPr>
            <a:t>人口減少等の影響により前年度に比べ増加した。</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物件費は、住民一人当たり</a:t>
          </a:r>
          <a:r>
            <a:rPr kumimoji="1" lang="en-US" altLang="ja-JP" sz="950" b="0" i="0" baseline="0">
              <a:solidFill>
                <a:schemeClr val="dk1"/>
              </a:solidFill>
              <a:effectLst/>
              <a:latin typeface="+mn-lt"/>
              <a:ea typeface="+mn-ea"/>
              <a:cs typeface="+mn-cs"/>
            </a:rPr>
            <a:t>105,767</a:t>
          </a:r>
          <a:r>
            <a:rPr kumimoji="1" lang="ja-JP" altLang="ja-JP" sz="950" b="0" i="0" baseline="0">
              <a:solidFill>
                <a:schemeClr val="dk1"/>
              </a:solidFill>
              <a:effectLst/>
              <a:latin typeface="+mn-lt"/>
              <a:ea typeface="+mn-ea"/>
              <a:cs typeface="+mn-cs"/>
            </a:rPr>
            <a:t>円となっており、類似団体や全国、県平均と比べ高い状況にある。これはふるさと納税推進事業によるものが大きく影響しているが、前年度に比べ上回っている要因は、</a:t>
          </a:r>
          <a:r>
            <a:rPr lang="ja-JP" altLang="ja-JP" sz="950">
              <a:solidFill>
                <a:schemeClr val="dk1"/>
              </a:solidFill>
              <a:effectLst/>
              <a:latin typeface="+mn-lt"/>
              <a:ea typeface="+mn-ea"/>
              <a:cs typeface="+mn-cs"/>
            </a:rPr>
            <a:t>学習指導要領の改訂に伴う小学校指導書等購入事業、評価替え・固定資産業務支援システムの改修に伴う土地評価システム管理事業の増加、平戸城宿泊施設整備事業の実施など</a:t>
          </a:r>
          <a:r>
            <a:rPr kumimoji="1" lang="ja-JP" altLang="ja-JP" sz="950" b="0" i="0" baseline="0">
              <a:solidFill>
                <a:schemeClr val="dk1"/>
              </a:solidFill>
              <a:effectLst/>
              <a:latin typeface="+mn-lt"/>
              <a:ea typeface="+mn-ea"/>
              <a:cs typeface="+mn-cs"/>
            </a:rPr>
            <a:t>の実施に伴う増加によるものである。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扶助費は、住民一人当たり</a:t>
          </a:r>
          <a:r>
            <a:rPr kumimoji="1" lang="en-US" altLang="ja-JP" sz="950" b="0" i="0" baseline="0">
              <a:solidFill>
                <a:schemeClr val="dk1"/>
              </a:solidFill>
              <a:effectLst/>
              <a:latin typeface="+mn-lt"/>
              <a:ea typeface="+mn-ea"/>
              <a:cs typeface="+mn-cs"/>
            </a:rPr>
            <a:t>140,993</a:t>
          </a:r>
          <a:r>
            <a:rPr kumimoji="1" lang="ja-JP" altLang="ja-JP" sz="950" b="0" i="0" baseline="0">
              <a:solidFill>
                <a:schemeClr val="dk1"/>
              </a:solidFill>
              <a:effectLst/>
              <a:latin typeface="+mn-lt"/>
              <a:ea typeface="+mn-ea"/>
              <a:cs typeface="+mn-cs"/>
            </a:rPr>
            <a:t>円となっており、類似団体に比べ高く右肩上がりで増加しており、平成</a:t>
          </a:r>
          <a:r>
            <a:rPr kumimoji="1" lang="en-US" altLang="ja-JP" sz="950" b="0" i="0" baseline="0">
              <a:solidFill>
                <a:schemeClr val="dk1"/>
              </a:solidFill>
              <a:effectLst/>
              <a:latin typeface="+mn-lt"/>
              <a:ea typeface="+mn-ea"/>
              <a:cs typeface="+mn-cs"/>
            </a:rPr>
            <a:t>27</a:t>
          </a:r>
          <a:r>
            <a:rPr kumimoji="1" lang="ja-JP" altLang="ja-JP" sz="950" b="0" i="0" baseline="0">
              <a:solidFill>
                <a:schemeClr val="dk1"/>
              </a:solidFill>
              <a:effectLst/>
              <a:latin typeface="+mn-lt"/>
              <a:ea typeface="+mn-ea"/>
              <a:cs typeface="+mn-cs"/>
            </a:rPr>
            <a:t>年度と比較しても約</a:t>
          </a:r>
          <a:r>
            <a:rPr kumimoji="1" lang="en-US" altLang="ja-JP" sz="950" b="0" i="0" baseline="0">
              <a:solidFill>
                <a:schemeClr val="dk1"/>
              </a:solidFill>
              <a:effectLst/>
              <a:latin typeface="+mn-lt"/>
              <a:ea typeface="+mn-ea"/>
              <a:cs typeface="+mn-cs"/>
            </a:rPr>
            <a:t>1.2</a:t>
          </a:r>
          <a:r>
            <a:rPr kumimoji="1" lang="ja-JP" altLang="ja-JP" sz="950" b="0" i="0" baseline="0">
              <a:solidFill>
                <a:schemeClr val="dk1"/>
              </a:solidFill>
              <a:effectLst/>
              <a:latin typeface="+mn-lt"/>
              <a:ea typeface="+mn-ea"/>
              <a:cs typeface="+mn-cs"/>
            </a:rPr>
            <a:t>倍の伸びとなっている。障害者</a:t>
          </a:r>
          <a:r>
            <a:rPr kumimoji="1" lang="ja-JP" altLang="en-US" sz="950" b="0" i="0" baseline="0">
              <a:solidFill>
                <a:schemeClr val="dk1"/>
              </a:solidFill>
              <a:effectLst/>
              <a:latin typeface="+mn-lt"/>
              <a:ea typeface="+mn-ea"/>
              <a:cs typeface="+mn-cs"/>
            </a:rPr>
            <a:t>支援関係</a:t>
          </a:r>
          <a:r>
            <a:rPr kumimoji="1" lang="ja-JP" altLang="ja-JP" sz="950" b="0" i="0" baseline="0">
              <a:solidFill>
                <a:schemeClr val="dk1"/>
              </a:solidFill>
              <a:effectLst/>
              <a:latin typeface="+mn-lt"/>
              <a:ea typeface="+mn-ea"/>
              <a:cs typeface="+mn-cs"/>
            </a:rPr>
            <a:t>事業等の増が要因であるが、扶助費の多くは法令等の規定により支出が義務付けられており縮減が容易でない経費である。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補助費等は、住民一人当たり</a:t>
          </a:r>
          <a:r>
            <a:rPr kumimoji="1" lang="en-US" altLang="ja-JP" sz="950" b="0" i="0" baseline="0">
              <a:solidFill>
                <a:schemeClr val="dk1"/>
              </a:solidFill>
              <a:effectLst/>
              <a:latin typeface="+mn-lt"/>
              <a:ea typeface="+mn-ea"/>
              <a:cs typeface="+mn-cs"/>
            </a:rPr>
            <a:t>91,050</a:t>
          </a:r>
          <a:r>
            <a:rPr kumimoji="1" lang="ja-JP" altLang="ja-JP" sz="950" b="0" i="0" baseline="0">
              <a:solidFill>
                <a:schemeClr val="dk1"/>
              </a:solidFill>
              <a:effectLst/>
              <a:latin typeface="+mn-lt"/>
              <a:ea typeface="+mn-ea"/>
              <a:cs typeface="+mn-cs"/>
            </a:rPr>
            <a:t>円となっており、類似団体や全国、県平均と比べ高い状況で推移している。これは北松北部環境組合への負担金によるものが大きく、</a:t>
          </a:r>
          <a:r>
            <a:rPr kumimoji="1" lang="ja-JP" altLang="en-US" sz="950" b="0" i="0" baseline="0">
              <a:solidFill>
                <a:schemeClr val="dk1"/>
              </a:solidFill>
              <a:effectLst/>
              <a:latin typeface="+mn-lt"/>
              <a:ea typeface="+mn-ea"/>
              <a:cs typeface="+mn-cs"/>
            </a:rPr>
            <a:t>例年</a:t>
          </a:r>
          <a:r>
            <a:rPr kumimoji="1" lang="ja-JP" altLang="ja-JP" sz="950" b="0" i="0" baseline="0">
              <a:solidFill>
                <a:schemeClr val="dk1"/>
              </a:solidFill>
              <a:effectLst/>
              <a:latin typeface="+mn-lt"/>
              <a:ea typeface="+mn-ea"/>
              <a:cs typeface="+mn-cs"/>
            </a:rPr>
            <a:t>補助費等全体の</a:t>
          </a:r>
          <a:r>
            <a:rPr kumimoji="1" lang="en-US" altLang="ja-JP" sz="950" b="0" i="0" baseline="0">
              <a:solidFill>
                <a:schemeClr val="dk1"/>
              </a:solidFill>
              <a:effectLst/>
              <a:latin typeface="+mn-lt"/>
              <a:ea typeface="+mn-ea"/>
              <a:cs typeface="+mn-cs"/>
            </a:rPr>
            <a:t>30</a:t>
          </a:r>
          <a:r>
            <a:rPr kumimoji="1" lang="ja-JP" altLang="ja-JP" sz="950" b="0" i="0" baseline="0">
              <a:solidFill>
                <a:schemeClr val="dk1"/>
              </a:solidFill>
              <a:effectLst/>
              <a:latin typeface="+mn-lt"/>
              <a:ea typeface="+mn-ea"/>
              <a:cs typeface="+mn-cs"/>
            </a:rPr>
            <a:t>％</a:t>
          </a:r>
          <a:r>
            <a:rPr kumimoji="1" lang="ja-JP" altLang="en-US" sz="950" b="0" i="0" baseline="0">
              <a:solidFill>
                <a:schemeClr val="dk1"/>
              </a:solidFill>
              <a:effectLst/>
              <a:latin typeface="+mn-lt"/>
              <a:ea typeface="+mn-ea"/>
              <a:cs typeface="+mn-cs"/>
            </a:rPr>
            <a:t>以上</a:t>
          </a:r>
          <a:r>
            <a:rPr kumimoji="1" lang="ja-JP" altLang="ja-JP" sz="950" b="0" i="0" baseline="0">
              <a:solidFill>
                <a:schemeClr val="dk1"/>
              </a:solidFill>
              <a:effectLst/>
              <a:latin typeface="+mn-lt"/>
              <a:ea typeface="+mn-ea"/>
              <a:cs typeface="+mn-cs"/>
            </a:rPr>
            <a:t>を占めている。前年度に比べ</a:t>
          </a:r>
          <a:r>
            <a:rPr kumimoji="1" lang="ja-JP" altLang="en-US" sz="950" b="0" i="0" baseline="0">
              <a:solidFill>
                <a:schemeClr val="dk1"/>
              </a:solidFill>
              <a:effectLst/>
              <a:latin typeface="+mn-lt"/>
              <a:ea typeface="+mn-ea"/>
              <a:cs typeface="+mn-cs"/>
            </a:rPr>
            <a:t>下</a:t>
          </a:r>
          <a:r>
            <a:rPr kumimoji="1" lang="ja-JP" altLang="ja-JP" sz="950" b="0" i="0" baseline="0">
              <a:solidFill>
                <a:schemeClr val="dk1"/>
              </a:solidFill>
              <a:effectLst/>
              <a:latin typeface="+mn-lt"/>
              <a:ea typeface="+mn-ea"/>
              <a:cs typeface="+mn-cs"/>
            </a:rPr>
            <a:t>回っている</a:t>
          </a:r>
          <a:r>
            <a:rPr kumimoji="1" lang="ja-JP" altLang="en-US" sz="950" b="0" i="0" baseline="0">
              <a:solidFill>
                <a:schemeClr val="dk1"/>
              </a:solidFill>
              <a:effectLst/>
              <a:latin typeface="+mn-lt"/>
              <a:ea typeface="+mn-ea"/>
              <a:cs typeface="+mn-cs"/>
            </a:rPr>
            <a:t>のは</a:t>
          </a:r>
          <a:r>
            <a:rPr kumimoji="1" lang="ja-JP" altLang="ja-JP" sz="950" b="0" i="0" baseline="0">
              <a:solidFill>
                <a:schemeClr val="dk1"/>
              </a:solidFill>
              <a:effectLst/>
              <a:latin typeface="+mn-lt"/>
              <a:ea typeface="+mn-ea"/>
              <a:cs typeface="+mn-cs"/>
            </a:rPr>
            <a:t>北松北部環境組合</a:t>
          </a:r>
          <a:r>
            <a:rPr kumimoji="1" lang="ja-JP" altLang="en-US" sz="950" b="0" i="0" baseline="0">
              <a:solidFill>
                <a:schemeClr val="dk1"/>
              </a:solidFill>
              <a:effectLst/>
              <a:latin typeface="+mn-lt"/>
              <a:ea typeface="+mn-ea"/>
              <a:cs typeface="+mn-cs"/>
            </a:rPr>
            <a:t>への負担金の減</a:t>
          </a:r>
          <a:r>
            <a:rPr lang="ja-JP" altLang="ja-JP" sz="950" b="0" i="0" baseline="0">
              <a:solidFill>
                <a:schemeClr val="dk1"/>
              </a:solidFill>
              <a:effectLst/>
              <a:latin typeface="+mn-lt"/>
              <a:ea typeface="+mn-ea"/>
              <a:cs typeface="+mn-cs"/>
            </a:rPr>
            <a:t>の影響によるものである。</a:t>
          </a:r>
          <a:endParaRPr lang="ja-JP" altLang="ja-JP" sz="950">
            <a:effectLst/>
          </a:endParaRPr>
        </a:p>
        <a:p>
          <a:pPr eaLnBrk="1" fontAlgn="auto" latinLnBrk="0" hangingPunct="1"/>
          <a:r>
            <a:rPr kumimoji="1" lang="ja-JP" altLang="ja-JP" sz="950" b="0" i="0" baseline="0">
              <a:solidFill>
                <a:schemeClr val="dk1"/>
              </a:solidFill>
              <a:effectLst/>
              <a:latin typeface="+mn-lt"/>
              <a:ea typeface="+mn-ea"/>
              <a:cs typeface="+mn-cs"/>
            </a:rPr>
            <a:t>普通建設事業費は、住民一人当たり</a:t>
          </a:r>
          <a:r>
            <a:rPr kumimoji="1" lang="en-US" altLang="ja-JP" sz="950" b="0" i="0" baseline="0">
              <a:solidFill>
                <a:schemeClr val="dk1"/>
              </a:solidFill>
              <a:effectLst/>
              <a:latin typeface="+mn-lt"/>
              <a:ea typeface="+mn-ea"/>
              <a:cs typeface="+mn-cs"/>
            </a:rPr>
            <a:t>127,339</a:t>
          </a:r>
          <a:r>
            <a:rPr kumimoji="1" lang="ja-JP" altLang="ja-JP" sz="950" b="0" i="0" baseline="0">
              <a:solidFill>
                <a:schemeClr val="dk1"/>
              </a:solidFill>
              <a:effectLst/>
              <a:latin typeface="+mn-lt"/>
              <a:ea typeface="+mn-ea"/>
              <a:cs typeface="+mn-cs"/>
            </a:rPr>
            <a:t>円となっており、</a:t>
          </a:r>
          <a:r>
            <a:rPr kumimoji="1" lang="ja-JP" altLang="en-US" sz="950" b="0" i="0" baseline="0">
              <a:solidFill>
                <a:schemeClr val="dk1"/>
              </a:solidFill>
              <a:effectLst/>
              <a:latin typeface="+mn-lt"/>
              <a:ea typeface="+mn-ea"/>
              <a:cs typeface="+mn-cs"/>
            </a:rPr>
            <a:t>令和元年度は大型建設事業の執行が多かったことから</a:t>
          </a:r>
          <a:r>
            <a:rPr lang="ja-JP" altLang="ja-JP" sz="950" b="0" i="0" baseline="0">
              <a:solidFill>
                <a:schemeClr val="dk1"/>
              </a:solidFill>
              <a:effectLst/>
              <a:latin typeface="+mn-lt"/>
              <a:ea typeface="+mn-ea"/>
              <a:cs typeface="+mn-cs"/>
            </a:rPr>
            <a:t>増加し</a:t>
          </a:r>
          <a:r>
            <a:rPr lang="ja-JP" altLang="en-US" sz="950" b="0" i="0" baseline="0">
              <a:solidFill>
                <a:schemeClr val="dk1"/>
              </a:solidFill>
              <a:effectLst/>
              <a:latin typeface="+mn-lt"/>
              <a:ea typeface="+mn-ea"/>
              <a:cs typeface="+mn-cs"/>
            </a:rPr>
            <a:t>た</a:t>
          </a:r>
          <a:r>
            <a:rPr lang="ja-JP" altLang="ja-JP" sz="950" b="0" i="0" baseline="0">
              <a:solidFill>
                <a:schemeClr val="dk1"/>
              </a:solidFill>
              <a:effectLst/>
              <a:latin typeface="+mn-lt"/>
              <a:ea typeface="+mn-ea"/>
              <a:cs typeface="+mn-cs"/>
            </a:rPr>
            <a:t>ものである。</a:t>
          </a:r>
          <a:r>
            <a:rPr lang="ja-JP" altLang="en-US" sz="950" b="0" i="0" baseline="0">
              <a:solidFill>
                <a:schemeClr val="dk1"/>
              </a:solidFill>
              <a:effectLst/>
              <a:latin typeface="+mn-lt"/>
              <a:ea typeface="+mn-ea"/>
              <a:cs typeface="+mn-cs"/>
            </a:rPr>
            <a:t>そのため、</a:t>
          </a:r>
          <a:r>
            <a:rPr lang="ja-JP" altLang="ja-JP" sz="950" b="0" i="0" baseline="0">
              <a:solidFill>
                <a:schemeClr val="dk1"/>
              </a:solidFill>
              <a:effectLst/>
              <a:latin typeface="+mn-lt"/>
              <a:ea typeface="+mn-ea"/>
              <a:cs typeface="+mn-cs"/>
            </a:rPr>
            <a:t>更新整備</a:t>
          </a:r>
          <a:r>
            <a:rPr lang="ja-JP" altLang="en-US" sz="950" b="0" i="0" baseline="0">
              <a:solidFill>
                <a:schemeClr val="dk1"/>
              </a:solidFill>
              <a:effectLst/>
              <a:latin typeface="+mn-lt"/>
              <a:ea typeface="+mn-ea"/>
              <a:cs typeface="+mn-cs"/>
            </a:rPr>
            <a:t>が</a:t>
          </a:r>
          <a:r>
            <a:rPr lang="ja-JP" altLang="ja-JP" sz="950" b="0" i="0" baseline="0">
              <a:solidFill>
                <a:schemeClr val="dk1"/>
              </a:solidFill>
              <a:effectLst/>
              <a:latin typeface="+mn-lt"/>
              <a:ea typeface="+mn-ea"/>
              <a:cs typeface="+mn-cs"/>
            </a:rPr>
            <a:t>前年度より</a:t>
          </a:r>
          <a:r>
            <a:rPr lang="ja-JP" altLang="en-US" sz="950" b="0" i="0" baseline="0">
              <a:solidFill>
                <a:schemeClr val="dk1"/>
              </a:solidFill>
              <a:effectLst/>
              <a:latin typeface="+mn-lt"/>
              <a:ea typeface="+mn-ea"/>
              <a:cs typeface="+mn-cs"/>
            </a:rPr>
            <a:t>大きく上昇しており、</a:t>
          </a:r>
          <a:r>
            <a:rPr lang="ja-JP" altLang="ja-JP" sz="950" b="0" i="0" baseline="0">
              <a:solidFill>
                <a:schemeClr val="dk1"/>
              </a:solidFill>
              <a:effectLst/>
              <a:latin typeface="+mn-lt"/>
              <a:ea typeface="+mn-ea"/>
              <a:cs typeface="+mn-cs"/>
            </a:rPr>
            <a:t>類似団体と比べ住民ひとりあたりのコストが高い状況にある。</a:t>
          </a:r>
          <a:endParaRPr lang="ja-JP" altLang="ja-JP" sz="9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30,901
30,714
235.10
25,958,238
25,125,070
296,387
13,001,916
26,020,994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24828</xdr:rowOff>
    </xdr:from>
    <xdr:to>
      <xdr:col>24</xdr:col>
      <xdr:colOff>63500</xdr:colOff>
      <xdr:row>35</xdr:row>
      <xdr:rowOff>46736</xdr:rowOff>
    </xdr:to>
    <xdr:cxnSp macro="">
      <xdr:nvCxnSpPr>
        <xdr:cNvPr id="61" name="直線コネクタ 60"/>
        <xdr:cNvCxnSpPr/>
      </xdr:nvCxnSpPr>
      <xdr:spPr>
        <a:xfrm flipV="1">
          <a:off x="3797300" y="6025578"/>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131890</xdr:rowOff>
    </xdr:from>
    <xdr:to>
      <xdr:col>19</xdr:col>
      <xdr:colOff>177800</xdr:colOff>
      <xdr:row>35</xdr:row>
      <xdr:rowOff>46736</xdr:rowOff>
    </xdr:to>
    <xdr:cxnSp macro="">
      <xdr:nvCxnSpPr>
        <xdr:cNvPr id="64" name="直線コネクタ 63"/>
        <xdr:cNvCxnSpPr/>
      </xdr:nvCxnSpPr>
      <xdr:spPr>
        <a:xfrm>
          <a:off x="2908300" y="596119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129603</xdr:rowOff>
    </xdr:from>
    <xdr:to>
      <xdr:col>15</xdr:col>
      <xdr:colOff>50800</xdr:colOff>
      <xdr:row>34</xdr:row>
      <xdr:rowOff>131890</xdr:rowOff>
    </xdr:to>
    <xdr:cxnSp macro="">
      <xdr:nvCxnSpPr>
        <xdr:cNvPr id="67" name="直線コネクタ 66"/>
        <xdr:cNvCxnSpPr/>
      </xdr:nvCxnSpPr>
      <xdr:spPr>
        <a:xfrm>
          <a:off x="2019300" y="595890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37021</xdr:rowOff>
    </xdr:from>
    <xdr:to>
      <xdr:col>10</xdr:col>
      <xdr:colOff>114300</xdr:colOff>
      <xdr:row>34</xdr:row>
      <xdr:rowOff>129603</xdr:rowOff>
    </xdr:to>
    <xdr:cxnSp macro="">
      <xdr:nvCxnSpPr>
        <xdr:cNvPr id="70" name="直線コネクタ 69"/>
        <xdr:cNvCxnSpPr/>
      </xdr:nvCxnSpPr>
      <xdr:spPr>
        <a:xfrm>
          <a:off x="1130300" y="5866321"/>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145478</xdr:rowOff>
    </xdr:from>
    <xdr:to>
      <xdr:col>24</xdr:col>
      <xdr:colOff>114300</xdr:colOff>
      <xdr:row>35</xdr:row>
      <xdr:rowOff>75628</xdr:rowOff>
    </xdr:to>
    <xdr:sp macro="" textlink="">
      <xdr:nvSpPr>
        <xdr:cNvPr id="80" name="楕円 79"/>
        <xdr:cNvSpPr/>
      </xdr:nvSpPr>
      <xdr:spPr>
        <a:xfrm>
          <a:off x="45847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168355</xdr:rowOff>
    </xdr:from>
    <xdr:ext cx="469744" cy="259045"/>
    <xdr:sp macro="" textlink="">
      <xdr:nvSpPr>
        <xdr:cNvPr id="81" name="議会費該当値テキスト"/>
        <xdr:cNvSpPr txBox="1"/>
      </xdr:nvSpPr>
      <xdr:spPr>
        <a:xfrm>
          <a:off x="4686300" y="582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167386</xdr:rowOff>
    </xdr:from>
    <xdr:to>
      <xdr:col>20</xdr:col>
      <xdr:colOff>38100</xdr:colOff>
      <xdr:row>35</xdr:row>
      <xdr:rowOff>97536</xdr:rowOff>
    </xdr:to>
    <xdr:sp macro="" textlink="">
      <xdr:nvSpPr>
        <xdr:cNvPr id="82" name="楕円 81"/>
        <xdr:cNvSpPr/>
      </xdr:nvSpPr>
      <xdr:spPr>
        <a:xfrm>
          <a:off x="3746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114063</xdr:rowOff>
    </xdr:from>
    <xdr:ext cx="469744" cy="259045"/>
    <xdr:sp macro="" textlink="">
      <xdr:nvSpPr>
        <xdr:cNvPr id="83" name="テキスト ボックス 82"/>
        <xdr:cNvSpPr txBox="1"/>
      </xdr:nvSpPr>
      <xdr:spPr>
        <a:xfrm>
          <a:off x="3562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81090</xdr:rowOff>
    </xdr:from>
    <xdr:to>
      <xdr:col>15</xdr:col>
      <xdr:colOff>101600</xdr:colOff>
      <xdr:row>35</xdr:row>
      <xdr:rowOff>11240</xdr:rowOff>
    </xdr:to>
    <xdr:sp macro="" textlink="">
      <xdr:nvSpPr>
        <xdr:cNvPr id="84" name="楕円 83"/>
        <xdr:cNvSpPr/>
      </xdr:nvSpPr>
      <xdr:spPr>
        <a:xfrm>
          <a:off x="2857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27767</xdr:rowOff>
    </xdr:from>
    <xdr:ext cx="469744" cy="259045"/>
    <xdr:sp macro="" textlink="">
      <xdr:nvSpPr>
        <xdr:cNvPr id="85" name="テキスト ボックス 84"/>
        <xdr:cNvSpPr txBox="1"/>
      </xdr:nvSpPr>
      <xdr:spPr>
        <a:xfrm>
          <a:off x="2673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78803</xdr:rowOff>
    </xdr:from>
    <xdr:to>
      <xdr:col>10</xdr:col>
      <xdr:colOff>165100</xdr:colOff>
      <xdr:row>35</xdr:row>
      <xdr:rowOff>8953</xdr:rowOff>
    </xdr:to>
    <xdr:sp macro="" textlink="">
      <xdr:nvSpPr>
        <xdr:cNvPr id="86" name="楕円 85"/>
        <xdr:cNvSpPr/>
      </xdr:nvSpPr>
      <xdr:spPr>
        <a:xfrm>
          <a:off x="1968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25480</xdr:rowOff>
    </xdr:from>
    <xdr:ext cx="469744" cy="259045"/>
    <xdr:sp macro="" textlink="">
      <xdr:nvSpPr>
        <xdr:cNvPr id="87" name="テキスト ボックス 86"/>
        <xdr:cNvSpPr txBox="1"/>
      </xdr:nvSpPr>
      <xdr:spPr>
        <a:xfrm>
          <a:off x="1784428" y="568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157671</xdr:rowOff>
    </xdr:from>
    <xdr:to>
      <xdr:col>6</xdr:col>
      <xdr:colOff>38100</xdr:colOff>
      <xdr:row>34</xdr:row>
      <xdr:rowOff>87821</xdr:rowOff>
    </xdr:to>
    <xdr:sp macro="" textlink="">
      <xdr:nvSpPr>
        <xdr:cNvPr id="88" name="楕円 87"/>
        <xdr:cNvSpPr/>
      </xdr:nvSpPr>
      <xdr:spPr>
        <a:xfrm>
          <a:off x="1079500" y="58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104348</xdr:rowOff>
    </xdr:from>
    <xdr:ext cx="469744" cy="259045"/>
    <xdr:sp macro="" textlink="">
      <xdr:nvSpPr>
        <xdr:cNvPr id="89" name="テキスト ボックス 88"/>
        <xdr:cNvSpPr txBox="1"/>
      </xdr:nvSpPr>
      <xdr:spPr>
        <a:xfrm>
          <a:off x="895428" y="559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36069</xdr:rowOff>
    </xdr:from>
    <xdr:to>
      <xdr:col>24</xdr:col>
      <xdr:colOff>63500</xdr:colOff>
      <xdr:row>57</xdr:row>
      <xdr:rowOff>87579</xdr:rowOff>
    </xdr:to>
    <xdr:cxnSp macro="">
      <xdr:nvCxnSpPr>
        <xdr:cNvPr id="120" name="直線コネクタ 119"/>
        <xdr:cNvCxnSpPr/>
      </xdr:nvCxnSpPr>
      <xdr:spPr>
        <a:xfrm flipV="1">
          <a:off x="3797300" y="9808719"/>
          <a:ext cx="8382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110328</xdr:rowOff>
    </xdr:from>
    <xdr:to>
      <xdr:col>19</xdr:col>
      <xdr:colOff>177800</xdr:colOff>
      <xdr:row>57</xdr:row>
      <xdr:rowOff>87579</xdr:rowOff>
    </xdr:to>
    <xdr:cxnSp macro="">
      <xdr:nvCxnSpPr>
        <xdr:cNvPr id="123" name="直線コネクタ 122"/>
        <xdr:cNvCxnSpPr/>
      </xdr:nvCxnSpPr>
      <xdr:spPr>
        <a:xfrm>
          <a:off x="2908300" y="9711528"/>
          <a:ext cx="889000" cy="14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85388</xdr:rowOff>
    </xdr:from>
    <xdr:to>
      <xdr:col>15</xdr:col>
      <xdr:colOff>50800</xdr:colOff>
      <xdr:row>56</xdr:row>
      <xdr:rowOff>110328</xdr:rowOff>
    </xdr:to>
    <xdr:cxnSp macro="">
      <xdr:nvCxnSpPr>
        <xdr:cNvPr id="126" name="直線コネクタ 125"/>
        <xdr:cNvCxnSpPr/>
      </xdr:nvCxnSpPr>
      <xdr:spPr>
        <a:xfrm>
          <a:off x="2019300" y="9686588"/>
          <a:ext cx="8890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166642</xdr:rowOff>
    </xdr:from>
    <xdr:to>
      <xdr:col>10</xdr:col>
      <xdr:colOff>114300</xdr:colOff>
      <xdr:row>56</xdr:row>
      <xdr:rowOff>85388</xdr:rowOff>
    </xdr:to>
    <xdr:cxnSp macro="">
      <xdr:nvCxnSpPr>
        <xdr:cNvPr id="129" name="直線コネクタ 128"/>
        <xdr:cNvCxnSpPr/>
      </xdr:nvCxnSpPr>
      <xdr:spPr>
        <a:xfrm>
          <a:off x="1130300" y="9596392"/>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156719</xdr:rowOff>
    </xdr:from>
    <xdr:to>
      <xdr:col>24</xdr:col>
      <xdr:colOff>114300</xdr:colOff>
      <xdr:row>57</xdr:row>
      <xdr:rowOff>86869</xdr:rowOff>
    </xdr:to>
    <xdr:sp macro="" textlink="">
      <xdr:nvSpPr>
        <xdr:cNvPr id="139" name="楕円 138"/>
        <xdr:cNvSpPr/>
      </xdr:nvSpPr>
      <xdr:spPr>
        <a:xfrm>
          <a:off x="4584700" y="975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8146</xdr:rowOff>
    </xdr:from>
    <xdr:ext cx="599010" cy="259045"/>
    <xdr:sp macro="" textlink="">
      <xdr:nvSpPr>
        <xdr:cNvPr id="140" name="総務費該当値テキスト"/>
        <xdr:cNvSpPr txBox="1"/>
      </xdr:nvSpPr>
      <xdr:spPr>
        <a:xfrm>
          <a:off x="4686300" y="960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36779</xdr:rowOff>
    </xdr:from>
    <xdr:to>
      <xdr:col>20</xdr:col>
      <xdr:colOff>38100</xdr:colOff>
      <xdr:row>57</xdr:row>
      <xdr:rowOff>138379</xdr:rowOff>
    </xdr:to>
    <xdr:sp macro="" textlink="">
      <xdr:nvSpPr>
        <xdr:cNvPr id="141" name="楕円 140"/>
        <xdr:cNvSpPr/>
      </xdr:nvSpPr>
      <xdr:spPr>
        <a:xfrm>
          <a:off x="3746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154906</xdr:rowOff>
    </xdr:from>
    <xdr:ext cx="599010" cy="259045"/>
    <xdr:sp macro="" textlink="">
      <xdr:nvSpPr>
        <xdr:cNvPr id="142" name="テキスト ボックス 141"/>
        <xdr:cNvSpPr txBox="1"/>
      </xdr:nvSpPr>
      <xdr:spPr>
        <a:xfrm>
          <a:off x="3497795" y="95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59528</xdr:rowOff>
    </xdr:from>
    <xdr:to>
      <xdr:col>15</xdr:col>
      <xdr:colOff>101600</xdr:colOff>
      <xdr:row>56</xdr:row>
      <xdr:rowOff>161128</xdr:rowOff>
    </xdr:to>
    <xdr:sp macro="" textlink="">
      <xdr:nvSpPr>
        <xdr:cNvPr id="143" name="楕円 142"/>
        <xdr:cNvSpPr/>
      </xdr:nvSpPr>
      <xdr:spPr>
        <a:xfrm>
          <a:off x="2857500" y="96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6205</xdr:rowOff>
    </xdr:from>
    <xdr:ext cx="599010" cy="259045"/>
    <xdr:sp macro="" textlink="">
      <xdr:nvSpPr>
        <xdr:cNvPr id="144" name="テキスト ボックス 143"/>
        <xdr:cNvSpPr txBox="1"/>
      </xdr:nvSpPr>
      <xdr:spPr>
        <a:xfrm>
          <a:off x="2608795" y="943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34588</xdr:rowOff>
    </xdr:from>
    <xdr:to>
      <xdr:col>10</xdr:col>
      <xdr:colOff>165100</xdr:colOff>
      <xdr:row>56</xdr:row>
      <xdr:rowOff>136188</xdr:rowOff>
    </xdr:to>
    <xdr:sp macro="" textlink="">
      <xdr:nvSpPr>
        <xdr:cNvPr id="145" name="楕円 144"/>
        <xdr:cNvSpPr/>
      </xdr:nvSpPr>
      <xdr:spPr>
        <a:xfrm>
          <a:off x="1968500" y="96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152715</xdr:rowOff>
    </xdr:from>
    <xdr:ext cx="599010" cy="259045"/>
    <xdr:sp macro="" textlink="">
      <xdr:nvSpPr>
        <xdr:cNvPr id="146" name="テキスト ボックス 145"/>
        <xdr:cNvSpPr txBox="1"/>
      </xdr:nvSpPr>
      <xdr:spPr>
        <a:xfrm>
          <a:off x="1719795" y="941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115842</xdr:rowOff>
    </xdr:from>
    <xdr:to>
      <xdr:col>6</xdr:col>
      <xdr:colOff>38100</xdr:colOff>
      <xdr:row>56</xdr:row>
      <xdr:rowOff>45992</xdr:rowOff>
    </xdr:to>
    <xdr:sp macro="" textlink="">
      <xdr:nvSpPr>
        <xdr:cNvPr id="147" name="楕円 146"/>
        <xdr:cNvSpPr/>
      </xdr:nvSpPr>
      <xdr:spPr>
        <a:xfrm>
          <a:off x="1079500" y="95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62519</xdr:rowOff>
    </xdr:from>
    <xdr:ext cx="599010" cy="259045"/>
    <xdr:sp macro="" textlink="">
      <xdr:nvSpPr>
        <xdr:cNvPr id="148" name="テキスト ボックス 147"/>
        <xdr:cNvSpPr txBox="1"/>
      </xdr:nvSpPr>
      <xdr:spPr>
        <a:xfrm>
          <a:off x="830795" y="932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154642</xdr:rowOff>
    </xdr:from>
    <xdr:to>
      <xdr:col>24</xdr:col>
      <xdr:colOff>63500</xdr:colOff>
      <xdr:row>74</xdr:row>
      <xdr:rowOff>14648</xdr:rowOff>
    </xdr:to>
    <xdr:cxnSp macro="">
      <xdr:nvCxnSpPr>
        <xdr:cNvPr id="178" name="直線コネクタ 177"/>
        <xdr:cNvCxnSpPr/>
      </xdr:nvCxnSpPr>
      <xdr:spPr>
        <a:xfrm flipV="1">
          <a:off x="3797300" y="12670492"/>
          <a:ext cx="8382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14648</xdr:rowOff>
    </xdr:from>
    <xdr:to>
      <xdr:col>19</xdr:col>
      <xdr:colOff>177800</xdr:colOff>
      <xdr:row>74</xdr:row>
      <xdr:rowOff>54447</xdr:rowOff>
    </xdr:to>
    <xdr:cxnSp macro="">
      <xdr:nvCxnSpPr>
        <xdr:cNvPr id="181" name="直線コネクタ 180"/>
        <xdr:cNvCxnSpPr/>
      </xdr:nvCxnSpPr>
      <xdr:spPr>
        <a:xfrm flipV="1">
          <a:off x="2908300" y="1270194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54447</xdr:rowOff>
    </xdr:from>
    <xdr:to>
      <xdr:col>15</xdr:col>
      <xdr:colOff>50800</xdr:colOff>
      <xdr:row>74</xdr:row>
      <xdr:rowOff>77909</xdr:rowOff>
    </xdr:to>
    <xdr:cxnSp macro="">
      <xdr:nvCxnSpPr>
        <xdr:cNvPr id="184" name="直線コネクタ 183"/>
        <xdr:cNvCxnSpPr/>
      </xdr:nvCxnSpPr>
      <xdr:spPr>
        <a:xfrm flipV="1">
          <a:off x="2019300" y="12741747"/>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77909</xdr:rowOff>
    </xdr:from>
    <xdr:to>
      <xdr:col>10</xdr:col>
      <xdr:colOff>114300</xdr:colOff>
      <xdr:row>75</xdr:row>
      <xdr:rowOff>47734</xdr:rowOff>
    </xdr:to>
    <xdr:cxnSp macro="">
      <xdr:nvCxnSpPr>
        <xdr:cNvPr id="187" name="直線コネクタ 186"/>
        <xdr:cNvCxnSpPr/>
      </xdr:nvCxnSpPr>
      <xdr:spPr>
        <a:xfrm flipV="1">
          <a:off x="1130300" y="1276520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103842</xdr:rowOff>
    </xdr:from>
    <xdr:to>
      <xdr:col>24</xdr:col>
      <xdr:colOff>114300</xdr:colOff>
      <xdr:row>74</xdr:row>
      <xdr:rowOff>33992</xdr:rowOff>
    </xdr:to>
    <xdr:sp macro="" textlink="">
      <xdr:nvSpPr>
        <xdr:cNvPr id="197" name="楕円 196"/>
        <xdr:cNvSpPr/>
      </xdr:nvSpPr>
      <xdr:spPr>
        <a:xfrm>
          <a:off x="4584700" y="126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126719</xdr:rowOff>
    </xdr:from>
    <xdr:ext cx="599010" cy="259045"/>
    <xdr:sp macro="" textlink="">
      <xdr:nvSpPr>
        <xdr:cNvPr id="198" name="民生費該当値テキスト"/>
        <xdr:cNvSpPr txBox="1"/>
      </xdr:nvSpPr>
      <xdr:spPr>
        <a:xfrm>
          <a:off x="4686300" y="1247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135298</xdr:rowOff>
    </xdr:from>
    <xdr:to>
      <xdr:col>20</xdr:col>
      <xdr:colOff>38100</xdr:colOff>
      <xdr:row>74</xdr:row>
      <xdr:rowOff>65448</xdr:rowOff>
    </xdr:to>
    <xdr:sp macro="" textlink="">
      <xdr:nvSpPr>
        <xdr:cNvPr id="199" name="楕円 198"/>
        <xdr:cNvSpPr/>
      </xdr:nvSpPr>
      <xdr:spPr>
        <a:xfrm>
          <a:off x="3746500" y="126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81975</xdr:rowOff>
    </xdr:from>
    <xdr:ext cx="599010" cy="259045"/>
    <xdr:sp macro="" textlink="">
      <xdr:nvSpPr>
        <xdr:cNvPr id="200" name="テキスト ボックス 199"/>
        <xdr:cNvSpPr txBox="1"/>
      </xdr:nvSpPr>
      <xdr:spPr>
        <a:xfrm>
          <a:off x="3497795" y="124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3647</xdr:rowOff>
    </xdr:from>
    <xdr:to>
      <xdr:col>15</xdr:col>
      <xdr:colOff>101600</xdr:colOff>
      <xdr:row>74</xdr:row>
      <xdr:rowOff>105247</xdr:rowOff>
    </xdr:to>
    <xdr:sp macro="" textlink="">
      <xdr:nvSpPr>
        <xdr:cNvPr id="201" name="楕円 200"/>
        <xdr:cNvSpPr/>
      </xdr:nvSpPr>
      <xdr:spPr>
        <a:xfrm>
          <a:off x="2857500" y="126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121774</xdr:rowOff>
    </xdr:from>
    <xdr:ext cx="599010" cy="259045"/>
    <xdr:sp macro="" textlink="">
      <xdr:nvSpPr>
        <xdr:cNvPr id="202" name="テキスト ボックス 201"/>
        <xdr:cNvSpPr txBox="1"/>
      </xdr:nvSpPr>
      <xdr:spPr>
        <a:xfrm>
          <a:off x="2608795" y="1246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27109</xdr:rowOff>
    </xdr:from>
    <xdr:to>
      <xdr:col>10</xdr:col>
      <xdr:colOff>165100</xdr:colOff>
      <xdr:row>74</xdr:row>
      <xdr:rowOff>128709</xdr:rowOff>
    </xdr:to>
    <xdr:sp macro="" textlink="">
      <xdr:nvSpPr>
        <xdr:cNvPr id="203" name="楕円 202"/>
        <xdr:cNvSpPr/>
      </xdr:nvSpPr>
      <xdr:spPr>
        <a:xfrm>
          <a:off x="1968500" y="127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145236</xdr:rowOff>
    </xdr:from>
    <xdr:ext cx="599010" cy="259045"/>
    <xdr:sp macro="" textlink="">
      <xdr:nvSpPr>
        <xdr:cNvPr id="204" name="テキスト ボックス 203"/>
        <xdr:cNvSpPr txBox="1"/>
      </xdr:nvSpPr>
      <xdr:spPr>
        <a:xfrm>
          <a:off x="1719795" y="1248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168384</xdr:rowOff>
    </xdr:from>
    <xdr:to>
      <xdr:col>6</xdr:col>
      <xdr:colOff>38100</xdr:colOff>
      <xdr:row>75</xdr:row>
      <xdr:rowOff>98534</xdr:rowOff>
    </xdr:to>
    <xdr:sp macro="" textlink="">
      <xdr:nvSpPr>
        <xdr:cNvPr id="205" name="楕円 204"/>
        <xdr:cNvSpPr/>
      </xdr:nvSpPr>
      <xdr:spPr>
        <a:xfrm>
          <a:off x="1079500" y="128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115061</xdr:rowOff>
    </xdr:from>
    <xdr:ext cx="599010" cy="259045"/>
    <xdr:sp macro="" textlink="">
      <xdr:nvSpPr>
        <xdr:cNvPr id="206" name="テキスト ボックス 205"/>
        <xdr:cNvSpPr txBox="1"/>
      </xdr:nvSpPr>
      <xdr:spPr>
        <a:xfrm>
          <a:off x="830795" y="12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35801</xdr:rowOff>
    </xdr:from>
    <xdr:to>
      <xdr:col>24</xdr:col>
      <xdr:colOff>63500</xdr:colOff>
      <xdr:row>95</xdr:row>
      <xdr:rowOff>124574</xdr:rowOff>
    </xdr:to>
    <xdr:cxnSp macro="">
      <xdr:nvCxnSpPr>
        <xdr:cNvPr id="239" name="直線コネクタ 238"/>
        <xdr:cNvCxnSpPr/>
      </xdr:nvCxnSpPr>
      <xdr:spPr>
        <a:xfrm>
          <a:off x="3797300" y="16323551"/>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35801</xdr:rowOff>
    </xdr:from>
    <xdr:to>
      <xdr:col>19</xdr:col>
      <xdr:colOff>177800</xdr:colOff>
      <xdr:row>95</xdr:row>
      <xdr:rowOff>52099</xdr:rowOff>
    </xdr:to>
    <xdr:cxnSp macro="">
      <xdr:nvCxnSpPr>
        <xdr:cNvPr id="242" name="直線コネクタ 241"/>
        <xdr:cNvCxnSpPr/>
      </xdr:nvCxnSpPr>
      <xdr:spPr>
        <a:xfrm flipV="1">
          <a:off x="2908300" y="16323551"/>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113392</xdr:rowOff>
    </xdr:from>
    <xdr:to>
      <xdr:col>15</xdr:col>
      <xdr:colOff>50800</xdr:colOff>
      <xdr:row>95</xdr:row>
      <xdr:rowOff>52099</xdr:rowOff>
    </xdr:to>
    <xdr:cxnSp macro="">
      <xdr:nvCxnSpPr>
        <xdr:cNvPr id="245" name="直線コネクタ 244"/>
        <xdr:cNvCxnSpPr/>
      </xdr:nvCxnSpPr>
      <xdr:spPr>
        <a:xfrm>
          <a:off x="2019300" y="16229692"/>
          <a:ext cx="889000" cy="1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113392</xdr:rowOff>
    </xdr:from>
    <xdr:to>
      <xdr:col>10</xdr:col>
      <xdr:colOff>114300</xdr:colOff>
      <xdr:row>95</xdr:row>
      <xdr:rowOff>64472</xdr:rowOff>
    </xdr:to>
    <xdr:cxnSp macro="">
      <xdr:nvCxnSpPr>
        <xdr:cNvPr id="248" name="直線コネクタ 247"/>
        <xdr:cNvCxnSpPr/>
      </xdr:nvCxnSpPr>
      <xdr:spPr>
        <a:xfrm flipV="1">
          <a:off x="1130300" y="16229692"/>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73774</xdr:rowOff>
    </xdr:from>
    <xdr:to>
      <xdr:col>24</xdr:col>
      <xdr:colOff>114300</xdr:colOff>
      <xdr:row>96</xdr:row>
      <xdr:rowOff>3924</xdr:rowOff>
    </xdr:to>
    <xdr:sp macro="" textlink="">
      <xdr:nvSpPr>
        <xdr:cNvPr id="258" name="楕円 257"/>
        <xdr:cNvSpPr/>
      </xdr:nvSpPr>
      <xdr:spPr>
        <a:xfrm>
          <a:off x="4584700" y="163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96651</xdr:rowOff>
    </xdr:from>
    <xdr:ext cx="534377" cy="259045"/>
    <xdr:sp macro="" textlink="">
      <xdr:nvSpPr>
        <xdr:cNvPr id="259" name="衛生費該当値テキスト"/>
        <xdr:cNvSpPr txBox="1"/>
      </xdr:nvSpPr>
      <xdr:spPr>
        <a:xfrm>
          <a:off x="4686300" y="162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156451</xdr:rowOff>
    </xdr:from>
    <xdr:to>
      <xdr:col>20</xdr:col>
      <xdr:colOff>38100</xdr:colOff>
      <xdr:row>95</xdr:row>
      <xdr:rowOff>86601</xdr:rowOff>
    </xdr:to>
    <xdr:sp macro="" textlink="">
      <xdr:nvSpPr>
        <xdr:cNvPr id="260" name="楕円 259"/>
        <xdr:cNvSpPr/>
      </xdr:nvSpPr>
      <xdr:spPr>
        <a:xfrm>
          <a:off x="3746500" y="16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103128</xdr:rowOff>
    </xdr:from>
    <xdr:ext cx="534377" cy="259045"/>
    <xdr:sp macro="" textlink="">
      <xdr:nvSpPr>
        <xdr:cNvPr id="261" name="テキスト ボックス 260"/>
        <xdr:cNvSpPr txBox="1"/>
      </xdr:nvSpPr>
      <xdr:spPr>
        <a:xfrm>
          <a:off x="3530111" y="160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1299</xdr:rowOff>
    </xdr:from>
    <xdr:to>
      <xdr:col>15</xdr:col>
      <xdr:colOff>101600</xdr:colOff>
      <xdr:row>95</xdr:row>
      <xdr:rowOff>102899</xdr:rowOff>
    </xdr:to>
    <xdr:sp macro="" textlink="">
      <xdr:nvSpPr>
        <xdr:cNvPr id="262" name="楕円 261"/>
        <xdr:cNvSpPr/>
      </xdr:nvSpPr>
      <xdr:spPr>
        <a:xfrm>
          <a:off x="2857500" y="1628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119426</xdr:rowOff>
    </xdr:from>
    <xdr:ext cx="534377" cy="259045"/>
    <xdr:sp macro="" textlink="">
      <xdr:nvSpPr>
        <xdr:cNvPr id="263" name="テキスト ボックス 262"/>
        <xdr:cNvSpPr txBox="1"/>
      </xdr:nvSpPr>
      <xdr:spPr>
        <a:xfrm>
          <a:off x="2641111" y="1606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62592</xdr:rowOff>
    </xdr:from>
    <xdr:to>
      <xdr:col>10</xdr:col>
      <xdr:colOff>165100</xdr:colOff>
      <xdr:row>94</xdr:row>
      <xdr:rowOff>164192</xdr:rowOff>
    </xdr:to>
    <xdr:sp macro="" textlink="">
      <xdr:nvSpPr>
        <xdr:cNvPr id="264" name="楕円 263"/>
        <xdr:cNvSpPr/>
      </xdr:nvSpPr>
      <xdr:spPr>
        <a:xfrm>
          <a:off x="1968500" y="161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9269</xdr:rowOff>
    </xdr:from>
    <xdr:ext cx="534377" cy="259045"/>
    <xdr:sp macro="" textlink="">
      <xdr:nvSpPr>
        <xdr:cNvPr id="265" name="テキスト ボックス 264"/>
        <xdr:cNvSpPr txBox="1"/>
      </xdr:nvSpPr>
      <xdr:spPr>
        <a:xfrm>
          <a:off x="1752111" y="159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13672</xdr:rowOff>
    </xdr:from>
    <xdr:to>
      <xdr:col>6</xdr:col>
      <xdr:colOff>38100</xdr:colOff>
      <xdr:row>95</xdr:row>
      <xdr:rowOff>115272</xdr:rowOff>
    </xdr:to>
    <xdr:sp macro="" textlink="">
      <xdr:nvSpPr>
        <xdr:cNvPr id="266" name="楕円 265"/>
        <xdr:cNvSpPr/>
      </xdr:nvSpPr>
      <xdr:spPr>
        <a:xfrm>
          <a:off x="1079500" y="163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131799</xdr:rowOff>
    </xdr:from>
    <xdr:ext cx="534377" cy="259045"/>
    <xdr:sp macro="" textlink="">
      <xdr:nvSpPr>
        <xdr:cNvPr id="267" name="テキスト ボックス 266"/>
        <xdr:cNvSpPr txBox="1"/>
      </xdr:nvSpPr>
      <xdr:spPr>
        <a:xfrm>
          <a:off x="863111" y="1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148517</xdr:rowOff>
    </xdr:to>
    <xdr:cxnSp macro="">
      <xdr:nvCxnSpPr>
        <xdr:cNvPr id="298" name="直線コネクタ 297"/>
        <xdr:cNvCxnSpPr/>
      </xdr:nvCxnSpPr>
      <xdr:spPr>
        <a:xfrm>
          <a:off x="9639300" y="6650228"/>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88428</xdr:rowOff>
    </xdr:from>
    <xdr:to>
      <xdr:col>50</xdr:col>
      <xdr:colOff>114300</xdr:colOff>
      <xdr:row>38</xdr:row>
      <xdr:rowOff>135128</xdr:rowOff>
    </xdr:to>
    <xdr:cxnSp macro="">
      <xdr:nvCxnSpPr>
        <xdr:cNvPr id="301" name="直線コネクタ 300"/>
        <xdr:cNvCxnSpPr/>
      </xdr:nvCxnSpPr>
      <xdr:spPr>
        <a:xfrm>
          <a:off x="8750300" y="6603528"/>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88428</xdr:rowOff>
    </xdr:to>
    <xdr:cxnSp macro="">
      <xdr:nvCxnSpPr>
        <xdr:cNvPr id="304" name="直線コネクタ 303"/>
        <xdr:cNvCxnSpPr/>
      </xdr:nvCxnSpPr>
      <xdr:spPr>
        <a:xfrm>
          <a:off x="7861300" y="6597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82550</xdr:rowOff>
    </xdr:from>
    <xdr:to>
      <xdr:col>41</xdr:col>
      <xdr:colOff>50800</xdr:colOff>
      <xdr:row>38</xdr:row>
      <xdr:rowOff>116513</xdr:rowOff>
    </xdr:to>
    <xdr:cxnSp macro="">
      <xdr:nvCxnSpPr>
        <xdr:cNvPr id="307" name="直線コネクタ 306"/>
        <xdr:cNvCxnSpPr/>
      </xdr:nvCxnSpPr>
      <xdr:spPr>
        <a:xfrm flipV="1">
          <a:off x="6972300" y="659765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97717</xdr:rowOff>
    </xdr:from>
    <xdr:to>
      <xdr:col>55</xdr:col>
      <xdr:colOff>50800</xdr:colOff>
      <xdr:row>39</xdr:row>
      <xdr:rowOff>27867</xdr:rowOff>
    </xdr:to>
    <xdr:sp macro="" textlink="">
      <xdr:nvSpPr>
        <xdr:cNvPr id="317" name="楕円 316"/>
        <xdr:cNvSpPr/>
      </xdr:nvSpPr>
      <xdr:spPr>
        <a:xfrm>
          <a:off x="10426700" y="66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12644</xdr:rowOff>
    </xdr:from>
    <xdr:ext cx="378565" cy="259045"/>
    <xdr:sp macro="" textlink="">
      <xdr:nvSpPr>
        <xdr:cNvPr id="318" name="労働費該当値テキスト"/>
        <xdr:cNvSpPr txBox="1"/>
      </xdr:nvSpPr>
      <xdr:spPr>
        <a:xfrm>
          <a:off x="10528300" y="6527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9" name="楕円 318"/>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5605</xdr:rowOff>
    </xdr:from>
    <xdr:ext cx="378565" cy="259045"/>
    <xdr:sp macro="" textlink="">
      <xdr:nvSpPr>
        <xdr:cNvPr id="320" name="テキスト ボックス 319"/>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37628</xdr:rowOff>
    </xdr:from>
    <xdr:to>
      <xdr:col>46</xdr:col>
      <xdr:colOff>38100</xdr:colOff>
      <xdr:row>38</xdr:row>
      <xdr:rowOff>139228</xdr:rowOff>
    </xdr:to>
    <xdr:sp macro="" textlink="">
      <xdr:nvSpPr>
        <xdr:cNvPr id="321" name="楕円 320"/>
        <xdr:cNvSpPr/>
      </xdr:nvSpPr>
      <xdr:spPr>
        <a:xfrm>
          <a:off x="8699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130355</xdr:rowOff>
    </xdr:from>
    <xdr:ext cx="378565" cy="259045"/>
    <xdr:sp macro="" textlink="">
      <xdr:nvSpPr>
        <xdr:cNvPr id="322" name="テキスト ボックス 321"/>
        <xdr:cNvSpPr txBox="1"/>
      </xdr:nvSpPr>
      <xdr:spPr>
        <a:xfrm>
          <a:off x="8561017" y="664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23" name="楕円 322"/>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24" name="テキスト ボックス 323"/>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65713</xdr:rowOff>
    </xdr:from>
    <xdr:to>
      <xdr:col>36</xdr:col>
      <xdr:colOff>165100</xdr:colOff>
      <xdr:row>38</xdr:row>
      <xdr:rowOff>167313</xdr:rowOff>
    </xdr:to>
    <xdr:sp macro="" textlink="">
      <xdr:nvSpPr>
        <xdr:cNvPr id="325" name="楕円 324"/>
        <xdr:cNvSpPr/>
      </xdr:nvSpPr>
      <xdr:spPr>
        <a:xfrm>
          <a:off x="6921500" y="6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158440</xdr:rowOff>
    </xdr:from>
    <xdr:ext cx="378565" cy="259045"/>
    <xdr:sp macro="" textlink="">
      <xdr:nvSpPr>
        <xdr:cNvPr id="326" name="テキスト ボックス 325"/>
        <xdr:cNvSpPr txBox="1"/>
      </xdr:nvSpPr>
      <xdr:spPr>
        <a:xfrm>
          <a:off x="678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47231</xdr:rowOff>
    </xdr:from>
    <xdr:to>
      <xdr:col>55</xdr:col>
      <xdr:colOff>0</xdr:colOff>
      <xdr:row>55</xdr:row>
      <xdr:rowOff>55563</xdr:rowOff>
    </xdr:to>
    <xdr:cxnSp macro="">
      <xdr:nvCxnSpPr>
        <xdr:cNvPr id="355" name="直線コネクタ 354"/>
        <xdr:cNvCxnSpPr/>
      </xdr:nvCxnSpPr>
      <xdr:spPr>
        <a:xfrm>
          <a:off x="9639300" y="9476981"/>
          <a:ext cx="8382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93764</xdr:rowOff>
    </xdr:from>
    <xdr:to>
      <xdr:col>50</xdr:col>
      <xdr:colOff>114300</xdr:colOff>
      <xdr:row>55</xdr:row>
      <xdr:rowOff>47231</xdr:rowOff>
    </xdr:to>
    <xdr:cxnSp macro="">
      <xdr:nvCxnSpPr>
        <xdr:cNvPr id="358" name="直線コネクタ 357"/>
        <xdr:cNvCxnSpPr/>
      </xdr:nvCxnSpPr>
      <xdr:spPr>
        <a:xfrm>
          <a:off x="8750300" y="9352064"/>
          <a:ext cx="8890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93764</xdr:rowOff>
    </xdr:from>
    <xdr:to>
      <xdr:col>45</xdr:col>
      <xdr:colOff>177800</xdr:colOff>
      <xdr:row>55</xdr:row>
      <xdr:rowOff>48095</xdr:rowOff>
    </xdr:to>
    <xdr:cxnSp macro="">
      <xdr:nvCxnSpPr>
        <xdr:cNvPr id="361" name="直線コネクタ 360"/>
        <xdr:cNvCxnSpPr/>
      </xdr:nvCxnSpPr>
      <xdr:spPr>
        <a:xfrm flipV="1">
          <a:off x="7861300" y="9352064"/>
          <a:ext cx="889000" cy="1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4458</xdr:rowOff>
    </xdr:from>
    <xdr:to>
      <xdr:col>41</xdr:col>
      <xdr:colOff>50800</xdr:colOff>
      <xdr:row>55</xdr:row>
      <xdr:rowOff>48095</xdr:rowOff>
    </xdr:to>
    <xdr:cxnSp macro="">
      <xdr:nvCxnSpPr>
        <xdr:cNvPr id="364" name="直線コネクタ 363"/>
        <xdr:cNvCxnSpPr/>
      </xdr:nvCxnSpPr>
      <xdr:spPr>
        <a:xfrm>
          <a:off x="6972300" y="9434208"/>
          <a:ext cx="889000" cy="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4763</xdr:rowOff>
    </xdr:from>
    <xdr:to>
      <xdr:col>55</xdr:col>
      <xdr:colOff>50800</xdr:colOff>
      <xdr:row>55</xdr:row>
      <xdr:rowOff>106363</xdr:rowOff>
    </xdr:to>
    <xdr:sp macro="" textlink="">
      <xdr:nvSpPr>
        <xdr:cNvPr id="374" name="楕円 373"/>
        <xdr:cNvSpPr/>
      </xdr:nvSpPr>
      <xdr:spPr>
        <a:xfrm>
          <a:off x="104267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27640</xdr:rowOff>
    </xdr:from>
    <xdr:ext cx="534377" cy="259045"/>
    <xdr:sp macro="" textlink="">
      <xdr:nvSpPr>
        <xdr:cNvPr id="375" name="農林水産業費該当値テキスト"/>
        <xdr:cNvSpPr txBox="1"/>
      </xdr:nvSpPr>
      <xdr:spPr>
        <a:xfrm>
          <a:off x="10528300" y="92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167881</xdr:rowOff>
    </xdr:from>
    <xdr:to>
      <xdr:col>50</xdr:col>
      <xdr:colOff>165100</xdr:colOff>
      <xdr:row>55</xdr:row>
      <xdr:rowOff>98031</xdr:rowOff>
    </xdr:to>
    <xdr:sp macro="" textlink="">
      <xdr:nvSpPr>
        <xdr:cNvPr id="376" name="楕円 375"/>
        <xdr:cNvSpPr/>
      </xdr:nvSpPr>
      <xdr:spPr>
        <a:xfrm>
          <a:off x="9588500" y="9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114558</xdr:rowOff>
    </xdr:from>
    <xdr:ext cx="534377" cy="259045"/>
    <xdr:sp macro="" textlink="">
      <xdr:nvSpPr>
        <xdr:cNvPr id="377" name="テキスト ボックス 376"/>
        <xdr:cNvSpPr txBox="1"/>
      </xdr:nvSpPr>
      <xdr:spPr>
        <a:xfrm>
          <a:off x="9372111" y="9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42964</xdr:rowOff>
    </xdr:from>
    <xdr:to>
      <xdr:col>46</xdr:col>
      <xdr:colOff>38100</xdr:colOff>
      <xdr:row>54</xdr:row>
      <xdr:rowOff>144564</xdr:rowOff>
    </xdr:to>
    <xdr:sp macro="" textlink="">
      <xdr:nvSpPr>
        <xdr:cNvPr id="378" name="楕円 377"/>
        <xdr:cNvSpPr/>
      </xdr:nvSpPr>
      <xdr:spPr>
        <a:xfrm>
          <a:off x="8699500" y="93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161091</xdr:rowOff>
    </xdr:from>
    <xdr:ext cx="534377" cy="259045"/>
    <xdr:sp macro="" textlink="">
      <xdr:nvSpPr>
        <xdr:cNvPr id="379" name="テキスト ボックス 378"/>
        <xdr:cNvSpPr txBox="1"/>
      </xdr:nvSpPr>
      <xdr:spPr>
        <a:xfrm>
          <a:off x="8483111" y="9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168745</xdr:rowOff>
    </xdr:from>
    <xdr:to>
      <xdr:col>41</xdr:col>
      <xdr:colOff>101600</xdr:colOff>
      <xdr:row>55</xdr:row>
      <xdr:rowOff>98895</xdr:rowOff>
    </xdr:to>
    <xdr:sp macro="" textlink="">
      <xdr:nvSpPr>
        <xdr:cNvPr id="380" name="楕円 379"/>
        <xdr:cNvSpPr/>
      </xdr:nvSpPr>
      <xdr:spPr>
        <a:xfrm>
          <a:off x="7810500" y="94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115422</xdr:rowOff>
    </xdr:from>
    <xdr:ext cx="534377" cy="259045"/>
    <xdr:sp macro="" textlink="">
      <xdr:nvSpPr>
        <xdr:cNvPr id="381" name="テキスト ボックス 380"/>
        <xdr:cNvSpPr txBox="1"/>
      </xdr:nvSpPr>
      <xdr:spPr>
        <a:xfrm>
          <a:off x="7594111" y="92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125108</xdr:rowOff>
    </xdr:from>
    <xdr:to>
      <xdr:col>36</xdr:col>
      <xdr:colOff>165100</xdr:colOff>
      <xdr:row>55</xdr:row>
      <xdr:rowOff>55258</xdr:rowOff>
    </xdr:to>
    <xdr:sp macro="" textlink="">
      <xdr:nvSpPr>
        <xdr:cNvPr id="382" name="楕円 381"/>
        <xdr:cNvSpPr/>
      </xdr:nvSpPr>
      <xdr:spPr>
        <a:xfrm>
          <a:off x="6921500" y="93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71785</xdr:rowOff>
    </xdr:from>
    <xdr:ext cx="534377" cy="259045"/>
    <xdr:sp macro="" textlink="">
      <xdr:nvSpPr>
        <xdr:cNvPr id="383" name="テキスト ボックス 382"/>
        <xdr:cNvSpPr txBox="1"/>
      </xdr:nvSpPr>
      <xdr:spPr>
        <a:xfrm>
          <a:off x="6705111" y="9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120634</xdr:rowOff>
    </xdr:from>
    <xdr:to>
      <xdr:col>55</xdr:col>
      <xdr:colOff>0</xdr:colOff>
      <xdr:row>78</xdr:row>
      <xdr:rowOff>21934</xdr:rowOff>
    </xdr:to>
    <xdr:cxnSp macro="">
      <xdr:nvCxnSpPr>
        <xdr:cNvPr id="412" name="直線コネクタ 411"/>
        <xdr:cNvCxnSpPr/>
      </xdr:nvCxnSpPr>
      <xdr:spPr>
        <a:xfrm flipV="1">
          <a:off x="9639300" y="13322284"/>
          <a:ext cx="838200" cy="7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21934</xdr:rowOff>
    </xdr:from>
    <xdr:to>
      <xdr:col>50</xdr:col>
      <xdr:colOff>114300</xdr:colOff>
      <xdr:row>78</xdr:row>
      <xdr:rowOff>51324</xdr:rowOff>
    </xdr:to>
    <xdr:cxnSp macro="">
      <xdr:nvCxnSpPr>
        <xdr:cNvPr id="415" name="直線コネクタ 414"/>
        <xdr:cNvCxnSpPr/>
      </xdr:nvCxnSpPr>
      <xdr:spPr>
        <a:xfrm flipV="1">
          <a:off x="8750300" y="13395034"/>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45425</xdr:rowOff>
    </xdr:from>
    <xdr:to>
      <xdr:col>45</xdr:col>
      <xdr:colOff>177800</xdr:colOff>
      <xdr:row>78</xdr:row>
      <xdr:rowOff>51324</xdr:rowOff>
    </xdr:to>
    <xdr:cxnSp macro="">
      <xdr:nvCxnSpPr>
        <xdr:cNvPr id="418" name="直線コネクタ 417"/>
        <xdr:cNvCxnSpPr/>
      </xdr:nvCxnSpPr>
      <xdr:spPr>
        <a:xfrm>
          <a:off x="7861300" y="134185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41661</xdr:rowOff>
    </xdr:from>
    <xdr:to>
      <xdr:col>41</xdr:col>
      <xdr:colOff>50800</xdr:colOff>
      <xdr:row>78</xdr:row>
      <xdr:rowOff>45425</xdr:rowOff>
    </xdr:to>
    <xdr:cxnSp macro="">
      <xdr:nvCxnSpPr>
        <xdr:cNvPr id="421" name="直線コネクタ 420"/>
        <xdr:cNvCxnSpPr/>
      </xdr:nvCxnSpPr>
      <xdr:spPr>
        <a:xfrm>
          <a:off x="6972300" y="13414761"/>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69834</xdr:rowOff>
    </xdr:from>
    <xdr:to>
      <xdr:col>55</xdr:col>
      <xdr:colOff>50800</xdr:colOff>
      <xdr:row>77</xdr:row>
      <xdr:rowOff>171434</xdr:rowOff>
    </xdr:to>
    <xdr:sp macro="" textlink="">
      <xdr:nvSpPr>
        <xdr:cNvPr id="431" name="楕円 430"/>
        <xdr:cNvSpPr/>
      </xdr:nvSpPr>
      <xdr:spPr>
        <a:xfrm>
          <a:off x="104267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92711</xdr:rowOff>
    </xdr:from>
    <xdr:ext cx="534377" cy="259045"/>
    <xdr:sp macro="" textlink="">
      <xdr:nvSpPr>
        <xdr:cNvPr id="432" name="商工費該当値テキスト"/>
        <xdr:cNvSpPr txBox="1"/>
      </xdr:nvSpPr>
      <xdr:spPr>
        <a:xfrm>
          <a:off x="10528300" y="1312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142584</xdr:rowOff>
    </xdr:from>
    <xdr:to>
      <xdr:col>50</xdr:col>
      <xdr:colOff>165100</xdr:colOff>
      <xdr:row>78</xdr:row>
      <xdr:rowOff>72734</xdr:rowOff>
    </xdr:to>
    <xdr:sp macro="" textlink="">
      <xdr:nvSpPr>
        <xdr:cNvPr id="433" name="楕円 432"/>
        <xdr:cNvSpPr/>
      </xdr:nvSpPr>
      <xdr:spPr>
        <a:xfrm>
          <a:off x="9588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89261</xdr:rowOff>
    </xdr:from>
    <xdr:ext cx="534377" cy="259045"/>
    <xdr:sp macro="" textlink="">
      <xdr:nvSpPr>
        <xdr:cNvPr id="434" name="テキスト ボックス 433"/>
        <xdr:cNvSpPr txBox="1"/>
      </xdr:nvSpPr>
      <xdr:spPr>
        <a:xfrm>
          <a:off x="9372111" y="13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524</xdr:rowOff>
    </xdr:from>
    <xdr:to>
      <xdr:col>46</xdr:col>
      <xdr:colOff>38100</xdr:colOff>
      <xdr:row>78</xdr:row>
      <xdr:rowOff>102124</xdr:rowOff>
    </xdr:to>
    <xdr:sp macro="" textlink="">
      <xdr:nvSpPr>
        <xdr:cNvPr id="435" name="楕円 434"/>
        <xdr:cNvSpPr/>
      </xdr:nvSpPr>
      <xdr:spPr>
        <a:xfrm>
          <a:off x="8699500" y="133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118651</xdr:rowOff>
    </xdr:from>
    <xdr:ext cx="534377" cy="259045"/>
    <xdr:sp macro="" textlink="">
      <xdr:nvSpPr>
        <xdr:cNvPr id="436" name="テキスト ボックス 435"/>
        <xdr:cNvSpPr txBox="1"/>
      </xdr:nvSpPr>
      <xdr:spPr>
        <a:xfrm>
          <a:off x="8483111" y="1314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166075</xdr:rowOff>
    </xdr:from>
    <xdr:to>
      <xdr:col>41</xdr:col>
      <xdr:colOff>101600</xdr:colOff>
      <xdr:row>78</xdr:row>
      <xdr:rowOff>96225</xdr:rowOff>
    </xdr:to>
    <xdr:sp macro="" textlink="">
      <xdr:nvSpPr>
        <xdr:cNvPr id="437" name="楕円 436"/>
        <xdr:cNvSpPr/>
      </xdr:nvSpPr>
      <xdr:spPr>
        <a:xfrm>
          <a:off x="7810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112752</xdr:rowOff>
    </xdr:from>
    <xdr:ext cx="534377" cy="259045"/>
    <xdr:sp macro="" textlink="">
      <xdr:nvSpPr>
        <xdr:cNvPr id="438" name="テキスト ボックス 437"/>
        <xdr:cNvSpPr txBox="1"/>
      </xdr:nvSpPr>
      <xdr:spPr>
        <a:xfrm>
          <a:off x="7594111" y="131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162311</xdr:rowOff>
    </xdr:from>
    <xdr:to>
      <xdr:col>36</xdr:col>
      <xdr:colOff>165100</xdr:colOff>
      <xdr:row>78</xdr:row>
      <xdr:rowOff>92461</xdr:rowOff>
    </xdr:to>
    <xdr:sp macro="" textlink="">
      <xdr:nvSpPr>
        <xdr:cNvPr id="439" name="楕円 438"/>
        <xdr:cNvSpPr/>
      </xdr:nvSpPr>
      <xdr:spPr>
        <a:xfrm>
          <a:off x="6921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108988</xdr:rowOff>
    </xdr:from>
    <xdr:ext cx="534377" cy="259045"/>
    <xdr:sp macro="" textlink="">
      <xdr:nvSpPr>
        <xdr:cNvPr id="440" name="テキスト ボックス 439"/>
        <xdr:cNvSpPr txBox="1"/>
      </xdr:nvSpPr>
      <xdr:spPr>
        <a:xfrm>
          <a:off x="6705111" y="1313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97952</xdr:rowOff>
    </xdr:from>
    <xdr:to>
      <xdr:col>55</xdr:col>
      <xdr:colOff>0</xdr:colOff>
      <xdr:row>97</xdr:row>
      <xdr:rowOff>2721</xdr:rowOff>
    </xdr:to>
    <xdr:cxnSp macro="">
      <xdr:nvCxnSpPr>
        <xdr:cNvPr id="473" name="直線コネクタ 472"/>
        <xdr:cNvCxnSpPr/>
      </xdr:nvCxnSpPr>
      <xdr:spPr>
        <a:xfrm>
          <a:off x="9639300" y="16557152"/>
          <a:ext cx="838200" cy="7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68311</xdr:rowOff>
    </xdr:from>
    <xdr:to>
      <xdr:col>50</xdr:col>
      <xdr:colOff>114300</xdr:colOff>
      <xdr:row>96</xdr:row>
      <xdr:rowOff>97952</xdr:rowOff>
    </xdr:to>
    <xdr:cxnSp macro="">
      <xdr:nvCxnSpPr>
        <xdr:cNvPr id="476" name="直線コネクタ 475"/>
        <xdr:cNvCxnSpPr/>
      </xdr:nvCxnSpPr>
      <xdr:spPr>
        <a:xfrm>
          <a:off x="8750300" y="16527511"/>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68311</xdr:rowOff>
    </xdr:from>
    <xdr:to>
      <xdr:col>45</xdr:col>
      <xdr:colOff>177800</xdr:colOff>
      <xdr:row>96</xdr:row>
      <xdr:rowOff>119231</xdr:rowOff>
    </xdr:to>
    <xdr:cxnSp macro="">
      <xdr:nvCxnSpPr>
        <xdr:cNvPr id="479" name="直線コネクタ 478"/>
        <xdr:cNvCxnSpPr/>
      </xdr:nvCxnSpPr>
      <xdr:spPr>
        <a:xfrm flipV="1">
          <a:off x="7861300" y="16527511"/>
          <a:ext cx="889000" cy="5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119231</xdr:rowOff>
    </xdr:from>
    <xdr:to>
      <xdr:col>41</xdr:col>
      <xdr:colOff>50800</xdr:colOff>
      <xdr:row>96</xdr:row>
      <xdr:rowOff>150130</xdr:rowOff>
    </xdr:to>
    <xdr:cxnSp macro="">
      <xdr:nvCxnSpPr>
        <xdr:cNvPr id="482" name="直線コネクタ 481"/>
        <xdr:cNvCxnSpPr/>
      </xdr:nvCxnSpPr>
      <xdr:spPr>
        <a:xfrm flipV="1">
          <a:off x="6972300" y="1657843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123371</xdr:rowOff>
    </xdr:from>
    <xdr:to>
      <xdr:col>55</xdr:col>
      <xdr:colOff>50800</xdr:colOff>
      <xdr:row>97</xdr:row>
      <xdr:rowOff>53521</xdr:rowOff>
    </xdr:to>
    <xdr:sp macro="" textlink="">
      <xdr:nvSpPr>
        <xdr:cNvPr id="492" name="楕円 491"/>
        <xdr:cNvSpPr/>
      </xdr:nvSpPr>
      <xdr:spPr>
        <a:xfrm>
          <a:off x="104267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101798</xdr:rowOff>
    </xdr:from>
    <xdr:ext cx="534377" cy="259045"/>
    <xdr:sp macro="" textlink="">
      <xdr:nvSpPr>
        <xdr:cNvPr id="493" name="土木費該当値テキスト"/>
        <xdr:cNvSpPr txBox="1"/>
      </xdr:nvSpPr>
      <xdr:spPr>
        <a:xfrm>
          <a:off x="10528300" y="165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47152</xdr:rowOff>
    </xdr:from>
    <xdr:to>
      <xdr:col>50</xdr:col>
      <xdr:colOff>165100</xdr:colOff>
      <xdr:row>96</xdr:row>
      <xdr:rowOff>148752</xdr:rowOff>
    </xdr:to>
    <xdr:sp macro="" textlink="">
      <xdr:nvSpPr>
        <xdr:cNvPr id="494" name="楕円 493"/>
        <xdr:cNvSpPr/>
      </xdr:nvSpPr>
      <xdr:spPr>
        <a:xfrm>
          <a:off x="9588500" y="16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165279</xdr:rowOff>
    </xdr:from>
    <xdr:ext cx="534377" cy="259045"/>
    <xdr:sp macro="" textlink="">
      <xdr:nvSpPr>
        <xdr:cNvPr id="495" name="テキスト ボックス 494"/>
        <xdr:cNvSpPr txBox="1"/>
      </xdr:nvSpPr>
      <xdr:spPr>
        <a:xfrm>
          <a:off x="9372111" y="162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17511</xdr:rowOff>
    </xdr:from>
    <xdr:to>
      <xdr:col>46</xdr:col>
      <xdr:colOff>38100</xdr:colOff>
      <xdr:row>96</xdr:row>
      <xdr:rowOff>119111</xdr:rowOff>
    </xdr:to>
    <xdr:sp macro="" textlink="">
      <xdr:nvSpPr>
        <xdr:cNvPr id="496" name="楕円 495"/>
        <xdr:cNvSpPr/>
      </xdr:nvSpPr>
      <xdr:spPr>
        <a:xfrm>
          <a:off x="8699500" y="164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135638</xdr:rowOff>
    </xdr:from>
    <xdr:ext cx="534377" cy="259045"/>
    <xdr:sp macro="" textlink="">
      <xdr:nvSpPr>
        <xdr:cNvPr id="497" name="テキスト ボックス 496"/>
        <xdr:cNvSpPr txBox="1"/>
      </xdr:nvSpPr>
      <xdr:spPr>
        <a:xfrm>
          <a:off x="8483111" y="162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68431</xdr:rowOff>
    </xdr:from>
    <xdr:to>
      <xdr:col>41</xdr:col>
      <xdr:colOff>101600</xdr:colOff>
      <xdr:row>96</xdr:row>
      <xdr:rowOff>170031</xdr:rowOff>
    </xdr:to>
    <xdr:sp macro="" textlink="">
      <xdr:nvSpPr>
        <xdr:cNvPr id="498" name="楕円 497"/>
        <xdr:cNvSpPr/>
      </xdr:nvSpPr>
      <xdr:spPr>
        <a:xfrm>
          <a:off x="7810500" y="16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15108</xdr:rowOff>
    </xdr:from>
    <xdr:ext cx="534377" cy="259045"/>
    <xdr:sp macro="" textlink="">
      <xdr:nvSpPr>
        <xdr:cNvPr id="499" name="テキスト ボックス 498"/>
        <xdr:cNvSpPr txBox="1"/>
      </xdr:nvSpPr>
      <xdr:spPr>
        <a:xfrm>
          <a:off x="7594111" y="163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99330</xdr:rowOff>
    </xdr:from>
    <xdr:to>
      <xdr:col>36</xdr:col>
      <xdr:colOff>165100</xdr:colOff>
      <xdr:row>97</xdr:row>
      <xdr:rowOff>29480</xdr:rowOff>
    </xdr:to>
    <xdr:sp macro="" textlink="">
      <xdr:nvSpPr>
        <xdr:cNvPr id="500" name="楕円 499"/>
        <xdr:cNvSpPr/>
      </xdr:nvSpPr>
      <xdr:spPr>
        <a:xfrm>
          <a:off x="6921500" y="165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46007</xdr:rowOff>
    </xdr:from>
    <xdr:ext cx="534377" cy="259045"/>
    <xdr:sp macro="" textlink="">
      <xdr:nvSpPr>
        <xdr:cNvPr id="501" name="テキスト ボックス 500"/>
        <xdr:cNvSpPr txBox="1"/>
      </xdr:nvSpPr>
      <xdr:spPr>
        <a:xfrm>
          <a:off x="6705111" y="163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152445</xdr:rowOff>
    </xdr:from>
    <xdr:to>
      <xdr:col>85</xdr:col>
      <xdr:colOff>127000</xdr:colOff>
      <xdr:row>36</xdr:row>
      <xdr:rowOff>23952</xdr:rowOff>
    </xdr:to>
    <xdr:cxnSp macro="">
      <xdr:nvCxnSpPr>
        <xdr:cNvPr id="530" name="直線コネクタ 529"/>
        <xdr:cNvCxnSpPr/>
      </xdr:nvCxnSpPr>
      <xdr:spPr>
        <a:xfrm flipV="1">
          <a:off x="15481300" y="6153195"/>
          <a:ext cx="8382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23952</xdr:rowOff>
    </xdr:from>
    <xdr:to>
      <xdr:col>81</xdr:col>
      <xdr:colOff>50800</xdr:colOff>
      <xdr:row>36</xdr:row>
      <xdr:rowOff>81807</xdr:rowOff>
    </xdr:to>
    <xdr:cxnSp macro="">
      <xdr:nvCxnSpPr>
        <xdr:cNvPr id="533" name="直線コネクタ 532"/>
        <xdr:cNvCxnSpPr/>
      </xdr:nvCxnSpPr>
      <xdr:spPr>
        <a:xfrm flipV="1">
          <a:off x="14592300" y="6196152"/>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81807</xdr:rowOff>
    </xdr:from>
    <xdr:to>
      <xdr:col>76</xdr:col>
      <xdr:colOff>114300</xdr:colOff>
      <xdr:row>36</xdr:row>
      <xdr:rowOff>86513</xdr:rowOff>
    </xdr:to>
    <xdr:cxnSp macro="">
      <xdr:nvCxnSpPr>
        <xdr:cNvPr id="536" name="直線コネクタ 535"/>
        <xdr:cNvCxnSpPr/>
      </xdr:nvCxnSpPr>
      <xdr:spPr>
        <a:xfrm flipV="1">
          <a:off x="13703300" y="62540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141967</xdr:rowOff>
    </xdr:from>
    <xdr:to>
      <xdr:col>71</xdr:col>
      <xdr:colOff>177800</xdr:colOff>
      <xdr:row>36</xdr:row>
      <xdr:rowOff>86513</xdr:rowOff>
    </xdr:to>
    <xdr:cxnSp macro="">
      <xdr:nvCxnSpPr>
        <xdr:cNvPr id="539" name="直線コネクタ 538"/>
        <xdr:cNvCxnSpPr/>
      </xdr:nvCxnSpPr>
      <xdr:spPr>
        <a:xfrm>
          <a:off x="12814300" y="6142717"/>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101645</xdr:rowOff>
    </xdr:from>
    <xdr:to>
      <xdr:col>85</xdr:col>
      <xdr:colOff>177800</xdr:colOff>
      <xdr:row>36</xdr:row>
      <xdr:rowOff>31795</xdr:rowOff>
    </xdr:to>
    <xdr:sp macro="" textlink="">
      <xdr:nvSpPr>
        <xdr:cNvPr id="549" name="楕円 548"/>
        <xdr:cNvSpPr/>
      </xdr:nvSpPr>
      <xdr:spPr>
        <a:xfrm>
          <a:off x="162687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124522</xdr:rowOff>
    </xdr:from>
    <xdr:ext cx="534377" cy="259045"/>
    <xdr:sp macro="" textlink="">
      <xdr:nvSpPr>
        <xdr:cNvPr id="550" name="消防費該当値テキスト"/>
        <xdr:cNvSpPr txBox="1"/>
      </xdr:nvSpPr>
      <xdr:spPr>
        <a:xfrm>
          <a:off x="16370300" y="5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144602</xdr:rowOff>
    </xdr:from>
    <xdr:to>
      <xdr:col>81</xdr:col>
      <xdr:colOff>101600</xdr:colOff>
      <xdr:row>36</xdr:row>
      <xdr:rowOff>74752</xdr:rowOff>
    </xdr:to>
    <xdr:sp macro="" textlink="">
      <xdr:nvSpPr>
        <xdr:cNvPr id="551" name="楕円 550"/>
        <xdr:cNvSpPr/>
      </xdr:nvSpPr>
      <xdr:spPr>
        <a:xfrm>
          <a:off x="15430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91279</xdr:rowOff>
    </xdr:from>
    <xdr:ext cx="534377" cy="259045"/>
    <xdr:sp macro="" textlink="">
      <xdr:nvSpPr>
        <xdr:cNvPr id="552" name="テキスト ボックス 551"/>
        <xdr:cNvSpPr txBox="1"/>
      </xdr:nvSpPr>
      <xdr:spPr>
        <a:xfrm>
          <a:off x="15214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31007</xdr:rowOff>
    </xdr:from>
    <xdr:to>
      <xdr:col>76</xdr:col>
      <xdr:colOff>165100</xdr:colOff>
      <xdr:row>36</xdr:row>
      <xdr:rowOff>132607</xdr:rowOff>
    </xdr:to>
    <xdr:sp macro="" textlink="">
      <xdr:nvSpPr>
        <xdr:cNvPr id="553" name="楕円 552"/>
        <xdr:cNvSpPr/>
      </xdr:nvSpPr>
      <xdr:spPr>
        <a:xfrm>
          <a:off x="14541500" y="62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149134</xdr:rowOff>
    </xdr:from>
    <xdr:ext cx="534377" cy="259045"/>
    <xdr:sp macro="" textlink="">
      <xdr:nvSpPr>
        <xdr:cNvPr id="554" name="テキスト ボックス 553"/>
        <xdr:cNvSpPr txBox="1"/>
      </xdr:nvSpPr>
      <xdr:spPr>
        <a:xfrm>
          <a:off x="14325111"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35713</xdr:rowOff>
    </xdr:from>
    <xdr:to>
      <xdr:col>72</xdr:col>
      <xdr:colOff>38100</xdr:colOff>
      <xdr:row>36</xdr:row>
      <xdr:rowOff>137313</xdr:rowOff>
    </xdr:to>
    <xdr:sp macro="" textlink="">
      <xdr:nvSpPr>
        <xdr:cNvPr id="555" name="楕円 554"/>
        <xdr:cNvSpPr/>
      </xdr:nvSpPr>
      <xdr:spPr>
        <a:xfrm>
          <a:off x="13652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153840</xdr:rowOff>
    </xdr:from>
    <xdr:ext cx="534377" cy="259045"/>
    <xdr:sp macro="" textlink="">
      <xdr:nvSpPr>
        <xdr:cNvPr id="556" name="テキスト ボックス 555"/>
        <xdr:cNvSpPr txBox="1"/>
      </xdr:nvSpPr>
      <xdr:spPr>
        <a:xfrm>
          <a:off x="13436111" y="59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91167</xdr:rowOff>
    </xdr:from>
    <xdr:to>
      <xdr:col>67</xdr:col>
      <xdr:colOff>101600</xdr:colOff>
      <xdr:row>36</xdr:row>
      <xdr:rowOff>21317</xdr:rowOff>
    </xdr:to>
    <xdr:sp macro="" textlink="">
      <xdr:nvSpPr>
        <xdr:cNvPr id="557" name="楕円 556"/>
        <xdr:cNvSpPr/>
      </xdr:nvSpPr>
      <xdr:spPr>
        <a:xfrm>
          <a:off x="12763500" y="60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37844</xdr:rowOff>
    </xdr:from>
    <xdr:ext cx="534377" cy="259045"/>
    <xdr:sp macro="" textlink="">
      <xdr:nvSpPr>
        <xdr:cNvPr id="558" name="テキスト ボックス 557"/>
        <xdr:cNvSpPr txBox="1"/>
      </xdr:nvSpPr>
      <xdr:spPr>
        <a:xfrm>
          <a:off x="12547111" y="586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124521</xdr:rowOff>
    </xdr:from>
    <xdr:to>
      <xdr:col>85</xdr:col>
      <xdr:colOff>127000</xdr:colOff>
      <xdr:row>56</xdr:row>
      <xdr:rowOff>126602</xdr:rowOff>
    </xdr:to>
    <xdr:cxnSp macro="">
      <xdr:nvCxnSpPr>
        <xdr:cNvPr id="587" name="直線コネクタ 586"/>
        <xdr:cNvCxnSpPr/>
      </xdr:nvCxnSpPr>
      <xdr:spPr>
        <a:xfrm flipV="1">
          <a:off x="15481300" y="9554271"/>
          <a:ext cx="8382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29462</xdr:rowOff>
    </xdr:from>
    <xdr:to>
      <xdr:col>81</xdr:col>
      <xdr:colOff>50800</xdr:colOff>
      <xdr:row>56</xdr:row>
      <xdr:rowOff>126602</xdr:rowOff>
    </xdr:to>
    <xdr:cxnSp macro="">
      <xdr:nvCxnSpPr>
        <xdr:cNvPr id="590" name="直線コネクタ 589"/>
        <xdr:cNvCxnSpPr/>
      </xdr:nvCxnSpPr>
      <xdr:spPr>
        <a:xfrm>
          <a:off x="14592300" y="9630662"/>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29462</xdr:rowOff>
    </xdr:from>
    <xdr:to>
      <xdr:col>76</xdr:col>
      <xdr:colOff>114300</xdr:colOff>
      <xdr:row>56</xdr:row>
      <xdr:rowOff>76751</xdr:rowOff>
    </xdr:to>
    <xdr:cxnSp macro="">
      <xdr:nvCxnSpPr>
        <xdr:cNvPr id="593" name="直線コネクタ 592"/>
        <xdr:cNvCxnSpPr/>
      </xdr:nvCxnSpPr>
      <xdr:spPr>
        <a:xfrm flipV="1">
          <a:off x="13703300" y="9630662"/>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38316</xdr:rowOff>
    </xdr:from>
    <xdr:to>
      <xdr:col>71</xdr:col>
      <xdr:colOff>177800</xdr:colOff>
      <xdr:row>56</xdr:row>
      <xdr:rowOff>76751</xdr:rowOff>
    </xdr:to>
    <xdr:cxnSp macro="">
      <xdr:nvCxnSpPr>
        <xdr:cNvPr id="596" name="直線コネクタ 595"/>
        <xdr:cNvCxnSpPr/>
      </xdr:nvCxnSpPr>
      <xdr:spPr>
        <a:xfrm>
          <a:off x="12814300" y="9468066"/>
          <a:ext cx="889000" cy="20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73721</xdr:rowOff>
    </xdr:from>
    <xdr:to>
      <xdr:col>85</xdr:col>
      <xdr:colOff>177800</xdr:colOff>
      <xdr:row>56</xdr:row>
      <xdr:rowOff>3871</xdr:rowOff>
    </xdr:to>
    <xdr:sp macro="" textlink="">
      <xdr:nvSpPr>
        <xdr:cNvPr id="606" name="楕円 605"/>
        <xdr:cNvSpPr/>
      </xdr:nvSpPr>
      <xdr:spPr>
        <a:xfrm>
          <a:off x="16268700" y="95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96598</xdr:rowOff>
    </xdr:from>
    <xdr:ext cx="534377" cy="259045"/>
    <xdr:sp macro="" textlink="">
      <xdr:nvSpPr>
        <xdr:cNvPr id="607" name="教育費該当値テキスト"/>
        <xdr:cNvSpPr txBox="1"/>
      </xdr:nvSpPr>
      <xdr:spPr>
        <a:xfrm>
          <a:off x="16370300" y="935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75802</xdr:rowOff>
    </xdr:from>
    <xdr:to>
      <xdr:col>81</xdr:col>
      <xdr:colOff>101600</xdr:colOff>
      <xdr:row>57</xdr:row>
      <xdr:rowOff>5952</xdr:rowOff>
    </xdr:to>
    <xdr:sp macro="" textlink="">
      <xdr:nvSpPr>
        <xdr:cNvPr id="608" name="楕円 607"/>
        <xdr:cNvSpPr/>
      </xdr:nvSpPr>
      <xdr:spPr>
        <a:xfrm>
          <a:off x="15430500" y="96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168529</xdr:rowOff>
    </xdr:from>
    <xdr:ext cx="534377" cy="259045"/>
    <xdr:sp macro="" textlink="">
      <xdr:nvSpPr>
        <xdr:cNvPr id="609" name="テキスト ボックス 608"/>
        <xdr:cNvSpPr txBox="1"/>
      </xdr:nvSpPr>
      <xdr:spPr>
        <a:xfrm>
          <a:off x="15214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150112</xdr:rowOff>
    </xdr:from>
    <xdr:to>
      <xdr:col>76</xdr:col>
      <xdr:colOff>165100</xdr:colOff>
      <xdr:row>56</xdr:row>
      <xdr:rowOff>80262</xdr:rowOff>
    </xdr:to>
    <xdr:sp macro="" textlink="">
      <xdr:nvSpPr>
        <xdr:cNvPr id="610" name="楕円 609"/>
        <xdr:cNvSpPr/>
      </xdr:nvSpPr>
      <xdr:spPr>
        <a:xfrm>
          <a:off x="14541500" y="9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96789</xdr:rowOff>
    </xdr:from>
    <xdr:ext cx="534377" cy="259045"/>
    <xdr:sp macro="" textlink="">
      <xdr:nvSpPr>
        <xdr:cNvPr id="611" name="テキスト ボックス 610"/>
        <xdr:cNvSpPr txBox="1"/>
      </xdr:nvSpPr>
      <xdr:spPr>
        <a:xfrm>
          <a:off x="14325111" y="93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25951</xdr:rowOff>
    </xdr:from>
    <xdr:to>
      <xdr:col>72</xdr:col>
      <xdr:colOff>38100</xdr:colOff>
      <xdr:row>56</xdr:row>
      <xdr:rowOff>127551</xdr:rowOff>
    </xdr:to>
    <xdr:sp macro="" textlink="">
      <xdr:nvSpPr>
        <xdr:cNvPr id="612" name="楕円 611"/>
        <xdr:cNvSpPr/>
      </xdr:nvSpPr>
      <xdr:spPr>
        <a:xfrm>
          <a:off x="13652500" y="96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144078</xdr:rowOff>
    </xdr:from>
    <xdr:ext cx="534377" cy="259045"/>
    <xdr:sp macro="" textlink="">
      <xdr:nvSpPr>
        <xdr:cNvPr id="613" name="テキスト ボックス 612"/>
        <xdr:cNvSpPr txBox="1"/>
      </xdr:nvSpPr>
      <xdr:spPr>
        <a:xfrm>
          <a:off x="13436111" y="94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158966</xdr:rowOff>
    </xdr:from>
    <xdr:to>
      <xdr:col>67</xdr:col>
      <xdr:colOff>101600</xdr:colOff>
      <xdr:row>55</xdr:row>
      <xdr:rowOff>89116</xdr:rowOff>
    </xdr:to>
    <xdr:sp macro="" textlink="">
      <xdr:nvSpPr>
        <xdr:cNvPr id="614" name="楕円 613"/>
        <xdr:cNvSpPr/>
      </xdr:nvSpPr>
      <xdr:spPr>
        <a:xfrm>
          <a:off x="12763500" y="94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105643</xdr:rowOff>
    </xdr:from>
    <xdr:ext cx="534377" cy="259045"/>
    <xdr:sp macro="" textlink="">
      <xdr:nvSpPr>
        <xdr:cNvPr id="615" name="テキスト ボックス 614"/>
        <xdr:cNvSpPr txBox="1"/>
      </xdr:nvSpPr>
      <xdr:spPr>
        <a:xfrm>
          <a:off x="12547111" y="91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76346</xdr:rowOff>
    </xdr:from>
    <xdr:to>
      <xdr:col>85</xdr:col>
      <xdr:colOff>127000</xdr:colOff>
      <xdr:row>78</xdr:row>
      <xdr:rowOff>130801</xdr:rowOff>
    </xdr:to>
    <xdr:cxnSp macro="">
      <xdr:nvCxnSpPr>
        <xdr:cNvPr id="646" name="直線コネクタ 645"/>
        <xdr:cNvCxnSpPr/>
      </xdr:nvCxnSpPr>
      <xdr:spPr>
        <a:xfrm flipV="1">
          <a:off x="15481300" y="13449446"/>
          <a:ext cx="8382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52980</xdr:rowOff>
    </xdr:from>
    <xdr:to>
      <xdr:col>81</xdr:col>
      <xdr:colOff>50800</xdr:colOff>
      <xdr:row>78</xdr:row>
      <xdr:rowOff>130801</xdr:rowOff>
    </xdr:to>
    <xdr:cxnSp macro="">
      <xdr:nvCxnSpPr>
        <xdr:cNvPr id="649" name="直線コネクタ 648"/>
        <xdr:cNvCxnSpPr/>
      </xdr:nvCxnSpPr>
      <xdr:spPr>
        <a:xfrm>
          <a:off x="14592300" y="13426080"/>
          <a:ext cx="889000" cy="7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52980</xdr:rowOff>
    </xdr:from>
    <xdr:to>
      <xdr:col>76</xdr:col>
      <xdr:colOff>114300</xdr:colOff>
      <xdr:row>78</xdr:row>
      <xdr:rowOff>132026</xdr:rowOff>
    </xdr:to>
    <xdr:cxnSp macro="">
      <xdr:nvCxnSpPr>
        <xdr:cNvPr id="652" name="直線コネクタ 651"/>
        <xdr:cNvCxnSpPr/>
      </xdr:nvCxnSpPr>
      <xdr:spPr>
        <a:xfrm flipV="1">
          <a:off x="13703300" y="13426080"/>
          <a:ext cx="889000" cy="7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68818</xdr:rowOff>
    </xdr:from>
    <xdr:to>
      <xdr:col>71</xdr:col>
      <xdr:colOff>177800</xdr:colOff>
      <xdr:row>78</xdr:row>
      <xdr:rowOff>132026</xdr:rowOff>
    </xdr:to>
    <xdr:cxnSp macro="">
      <xdr:nvCxnSpPr>
        <xdr:cNvPr id="655" name="直線コネクタ 654"/>
        <xdr:cNvCxnSpPr/>
      </xdr:nvCxnSpPr>
      <xdr:spPr>
        <a:xfrm>
          <a:off x="12814300" y="13441918"/>
          <a:ext cx="889000" cy="6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25546</xdr:rowOff>
    </xdr:from>
    <xdr:to>
      <xdr:col>85</xdr:col>
      <xdr:colOff>177800</xdr:colOff>
      <xdr:row>78</xdr:row>
      <xdr:rowOff>127146</xdr:rowOff>
    </xdr:to>
    <xdr:sp macro="" textlink="">
      <xdr:nvSpPr>
        <xdr:cNvPr id="665" name="楕円 664"/>
        <xdr:cNvSpPr/>
      </xdr:nvSpPr>
      <xdr:spPr>
        <a:xfrm>
          <a:off x="16268700" y="133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48423</xdr:rowOff>
    </xdr:from>
    <xdr:ext cx="534377" cy="259045"/>
    <xdr:sp macro="" textlink="">
      <xdr:nvSpPr>
        <xdr:cNvPr id="666" name="災害復旧費該当値テキスト"/>
        <xdr:cNvSpPr txBox="1"/>
      </xdr:nvSpPr>
      <xdr:spPr>
        <a:xfrm>
          <a:off x="16370300" y="132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80001</xdr:rowOff>
    </xdr:from>
    <xdr:to>
      <xdr:col>81</xdr:col>
      <xdr:colOff>101600</xdr:colOff>
      <xdr:row>79</xdr:row>
      <xdr:rowOff>10151</xdr:rowOff>
    </xdr:to>
    <xdr:sp macro="" textlink="">
      <xdr:nvSpPr>
        <xdr:cNvPr id="667" name="楕円 666"/>
        <xdr:cNvSpPr/>
      </xdr:nvSpPr>
      <xdr:spPr>
        <a:xfrm>
          <a:off x="15430500" y="13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1278</xdr:rowOff>
    </xdr:from>
    <xdr:ext cx="469744" cy="259045"/>
    <xdr:sp macro="" textlink="">
      <xdr:nvSpPr>
        <xdr:cNvPr id="668" name="テキスト ボックス 667"/>
        <xdr:cNvSpPr txBox="1"/>
      </xdr:nvSpPr>
      <xdr:spPr>
        <a:xfrm>
          <a:off x="15246428" y="1354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2180</xdr:rowOff>
    </xdr:from>
    <xdr:to>
      <xdr:col>76</xdr:col>
      <xdr:colOff>165100</xdr:colOff>
      <xdr:row>78</xdr:row>
      <xdr:rowOff>103780</xdr:rowOff>
    </xdr:to>
    <xdr:sp macro="" textlink="">
      <xdr:nvSpPr>
        <xdr:cNvPr id="669" name="楕円 668"/>
        <xdr:cNvSpPr/>
      </xdr:nvSpPr>
      <xdr:spPr>
        <a:xfrm>
          <a:off x="14541500" y="133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120307</xdr:rowOff>
    </xdr:from>
    <xdr:ext cx="534377" cy="259045"/>
    <xdr:sp macro="" textlink="">
      <xdr:nvSpPr>
        <xdr:cNvPr id="670" name="テキスト ボックス 669"/>
        <xdr:cNvSpPr txBox="1"/>
      </xdr:nvSpPr>
      <xdr:spPr>
        <a:xfrm>
          <a:off x="14325111" y="13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81226</xdr:rowOff>
    </xdr:from>
    <xdr:to>
      <xdr:col>72</xdr:col>
      <xdr:colOff>38100</xdr:colOff>
      <xdr:row>79</xdr:row>
      <xdr:rowOff>11376</xdr:rowOff>
    </xdr:to>
    <xdr:sp macro="" textlink="">
      <xdr:nvSpPr>
        <xdr:cNvPr id="671" name="楕円 670"/>
        <xdr:cNvSpPr/>
      </xdr:nvSpPr>
      <xdr:spPr>
        <a:xfrm>
          <a:off x="13652500" y="1345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27903</xdr:rowOff>
    </xdr:from>
    <xdr:ext cx="469744" cy="259045"/>
    <xdr:sp macro="" textlink="">
      <xdr:nvSpPr>
        <xdr:cNvPr id="672" name="テキスト ボックス 671"/>
        <xdr:cNvSpPr txBox="1"/>
      </xdr:nvSpPr>
      <xdr:spPr>
        <a:xfrm>
          <a:off x="13468428" y="132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18018</xdr:rowOff>
    </xdr:from>
    <xdr:to>
      <xdr:col>67</xdr:col>
      <xdr:colOff>101600</xdr:colOff>
      <xdr:row>78</xdr:row>
      <xdr:rowOff>119618</xdr:rowOff>
    </xdr:to>
    <xdr:sp macro="" textlink="">
      <xdr:nvSpPr>
        <xdr:cNvPr id="673" name="楕円 672"/>
        <xdr:cNvSpPr/>
      </xdr:nvSpPr>
      <xdr:spPr>
        <a:xfrm>
          <a:off x="12763500" y="133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136145</xdr:rowOff>
    </xdr:from>
    <xdr:ext cx="534377" cy="259045"/>
    <xdr:sp macro="" textlink="">
      <xdr:nvSpPr>
        <xdr:cNvPr id="674" name="テキスト ボックス 673"/>
        <xdr:cNvSpPr txBox="1"/>
      </xdr:nvSpPr>
      <xdr:spPr>
        <a:xfrm>
          <a:off x="12547111" y="131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28360</xdr:rowOff>
    </xdr:from>
    <xdr:to>
      <xdr:col>85</xdr:col>
      <xdr:colOff>127000</xdr:colOff>
      <xdr:row>97</xdr:row>
      <xdr:rowOff>32193</xdr:rowOff>
    </xdr:to>
    <xdr:cxnSp macro="">
      <xdr:nvCxnSpPr>
        <xdr:cNvPr id="705" name="直線コネクタ 704"/>
        <xdr:cNvCxnSpPr/>
      </xdr:nvCxnSpPr>
      <xdr:spPr>
        <a:xfrm flipV="1">
          <a:off x="15481300" y="16659010"/>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32193</xdr:rowOff>
    </xdr:from>
    <xdr:to>
      <xdr:col>81</xdr:col>
      <xdr:colOff>50800</xdr:colOff>
      <xdr:row>97</xdr:row>
      <xdr:rowOff>54364</xdr:rowOff>
    </xdr:to>
    <xdr:cxnSp macro="">
      <xdr:nvCxnSpPr>
        <xdr:cNvPr id="708" name="直線コネクタ 707"/>
        <xdr:cNvCxnSpPr/>
      </xdr:nvCxnSpPr>
      <xdr:spPr>
        <a:xfrm flipV="1">
          <a:off x="14592300" y="16662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40190</xdr:rowOff>
    </xdr:from>
    <xdr:to>
      <xdr:col>76</xdr:col>
      <xdr:colOff>114300</xdr:colOff>
      <xdr:row>97</xdr:row>
      <xdr:rowOff>54364</xdr:rowOff>
    </xdr:to>
    <xdr:cxnSp macro="">
      <xdr:nvCxnSpPr>
        <xdr:cNvPr id="711" name="直線コネクタ 710"/>
        <xdr:cNvCxnSpPr/>
      </xdr:nvCxnSpPr>
      <xdr:spPr>
        <a:xfrm>
          <a:off x="13703300" y="16670840"/>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40190</xdr:rowOff>
    </xdr:from>
    <xdr:to>
      <xdr:col>71</xdr:col>
      <xdr:colOff>177800</xdr:colOff>
      <xdr:row>97</xdr:row>
      <xdr:rowOff>56702</xdr:rowOff>
    </xdr:to>
    <xdr:cxnSp macro="">
      <xdr:nvCxnSpPr>
        <xdr:cNvPr id="714" name="直線コネクタ 713"/>
        <xdr:cNvCxnSpPr/>
      </xdr:nvCxnSpPr>
      <xdr:spPr>
        <a:xfrm flipV="1">
          <a:off x="12814300" y="1667084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149010</xdr:rowOff>
    </xdr:from>
    <xdr:to>
      <xdr:col>85</xdr:col>
      <xdr:colOff>177800</xdr:colOff>
      <xdr:row>97</xdr:row>
      <xdr:rowOff>79160</xdr:rowOff>
    </xdr:to>
    <xdr:sp macro="" textlink="">
      <xdr:nvSpPr>
        <xdr:cNvPr id="724" name="楕円 723"/>
        <xdr:cNvSpPr/>
      </xdr:nvSpPr>
      <xdr:spPr>
        <a:xfrm>
          <a:off x="162687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437</xdr:rowOff>
    </xdr:from>
    <xdr:ext cx="599010" cy="259045"/>
    <xdr:sp macro="" textlink="">
      <xdr:nvSpPr>
        <xdr:cNvPr id="725" name="公債費該当値テキスト"/>
        <xdr:cNvSpPr txBox="1"/>
      </xdr:nvSpPr>
      <xdr:spPr>
        <a:xfrm>
          <a:off x="16370300" y="1645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152843</xdr:rowOff>
    </xdr:from>
    <xdr:to>
      <xdr:col>81</xdr:col>
      <xdr:colOff>101600</xdr:colOff>
      <xdr:row>97</xdr:row>
      <xdr:rowOff>82993</xdr:rowOff>
    </xdr:to>
    <xdr:sp macro="" textlink="">
      <xdr:nvSpPr>
        <xdr:cNvPr id="726" name="楕円 725"/>
        <xdr:cNvSpPr/>
      </xdr:nvSpPr>
      <xdr:spPr>
        <a:xfrm>
          <a:off x="15430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99520</xdr:rowOff>
    </xdr:from>
    <xdr:ext cx="599010" cy="259045"/>
    <xdr:sp macro="" textlink="">
      <xdr:nvSpPr>
        <xdr:cNvPr id="727" name="テキスト ボックス 726"/>
        <xdr:cNvSpPr txBox="1"/>
      </xdr:nvSpPr>
      <xdr:spPr>
        <a:xfrm>
          <a:off x="15181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xdr:rowOff>
    </xdr:from>
    <xdr:to>
      <xdr:col>76</xdr:col>
      <xdr:colOff>165100</xdr:colOff>
      <xdr:row>97</xdr:row>
      <xdr:rowOff>105164</xdr:rowOff>
    </xdr:to>
    <xdr:sp macro="" textlink="">
      <xdr:nvSpPr>
        <xdr:cNvPr id="728" name="楕円 727"/>
        <xdr:cNvSpPr/>
      </xdr:nvSpPr>
      <xdr:spPr>
        <a:xfrm>
          <a:off x="14541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121691</xdr:rowOff>
    </xdr:from>
    <xdr:ext cx="599010" cy="259045"/>
    <xdr:sp macro="" textlink="">
      <xdr:nvSpPr>
        <xdr:cNvPr id="729" name="テキスト ボックス 728"/>
        <xdr:cNvSpPr txBox="1"/>
      </xdr:nvSpPr>
      <xdr:spPr>
        <a:xfrm>
          <a:off x="14292795" y="164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160840</xdr:rowOff>
    </xdr:from>
    <xdr:to>
      <xdr:col>72</xdr:col>
      <xdr:colOff>38100</xdr:colOff>
      <xdr:row>97</xdr:row>
      <xdr:rowOff>90990</xdr:rowOff>
    </xdr:to>
    <xdr:sp macro="" textlink="">
      <xdr:nvSpPr>
        <xdr:cNvPr id="730" name="楕円 729"/>
        <xdr:cNvSpPr/>
      </xdr:nvSpPr>
      <xdr:spPr>
        <a:xfrm>
          <a:off x="13652500" y="166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107517</xdr:rowOff>
    </xdr:from>
    <xdr:ext cx="599010" cy="259045"/>
    <xdr:sp macro="" textlink="">
      <xdr:nvSpPr>
        <xdr:cNvPr id="731" name="テキスト ボックス 730"/>
        <xdr:cNvSpPr txBox="1"/>
      </xdr:nvSpPr>
      <xdr:spPr>
        <a:xfrm>
          <a:off x="13403795" y="1639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5902</xdr:rowOff>
    </xdr:from>
    <xdr:to>
      <xdr:col>67</xdr:col>
      <xdr:colOff>101600</xdr:colOff>
      <xdr:row>97</xdr:row>
      <xdr:rowOff>107502</xdr:rowOff>
    </xdr:to>
    <xdr:sp macro="" textlink="">
      <xdr:nvSpPr>
        <xdr:cNvPr id="732" name="楕円 731"/>
        <xdr:cNvSpPr/>
      </xdr:nvSpPr>
      <xdr:spPr>
        <a:xfrm>
          <a:off x="12763500" y="166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124029</xdr:rowOff>
    </xdr:from>
    <xdr:ext cx="599010" cy="259045"/>
    <xdr:sp macro="" textlink="">
      <xdr:nvSpPr>
        <xdr:cNvPr id="733" name="テキスト ボックス 732"/>
        <xdr:cNvSpPr txBox="1"/>
      </xdr:nvSpPr>
      <xdr:spPr>
        <a:xfrm>
          <a:off x="12514795" y="1641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7" name="テキスト ボックス 74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9" name="テキスト ボックス 74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1" name="テキスト ボックス 75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3" name="テキスト ボックス 75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5" name="テキスト ボックス 75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157008</xdr:rowOff>
    </xdr:from>
    <xdr:to>
      <xdr:col>116</xdr:col>
      <xdr:colOff>62864</xdr:colOff>
      <xdr:row>39</xdr:row>
      <xdr:rowOff>98878</xdr:rowOff>
    </xdr:to>
    <xdr:cxnSp macro="">
      <xdr:nvCxnSpPr>
        <xdr:cNvPr id="759" name="直線コネクタ 758"/>
        <xdr:cNvCxnSpPr/>
      </xdr:nvCxnSpPr>
      <xdr:spPr>
        <a:xfrm flipV="1">
          <a:off x="22159595" y="5471958"/>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133911</xdr:rowOff>
    </xdr:from>
    <xdr:ext cx="249299" cy="259045"/>
    <xdr:sp macro="" textlink="">
      <xdr:nvSpPr>
        <xdr:cNvPr id="760" name="諸支出金最小値テキスト"/>
        <xdr:cNvSpPr txBox="1"/>
      </xdr:nvSpPr>
      <xdr:spPr>
        <a:xfrm>
          <a:off x="22212300" y="68204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103685</xdr:rowOff>
    </xdr:from>
    <xdr:ext cx="469744" cy="259045"/>
    <xdr:sp macro="" textlink="">
      <xdr:nvSpPr>
        <xdr:cNvPr id="762" name="諸支出金最大値テキスト"/>
        <xdr:cNvSpPr txBox="1"/>
      </xdr:nvSpPr>
      <xdr:spPr>
        <a:xfrm>
          <a:off x="22212300" y="524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157008</xdr:rowOff>
    </xdr:from>
    <xdr:to>
      <xdr:col>116</xdr:col>
      <xdr:colOff>152400</xdr:colOff>
      <xdr:row>31</xdr:row>
      <xdr:rowOff>157008</xdr:rowOff>
    </xdr:to>
    <xdr:cxnSp macro="">
      <xdr:nvCxnSpPr>
        <xdr:cNvPr id="763" name="直線コネクタ 762"/>
        <xdr:cNvCxnSpPr/>
      </xdr:nvCxnSpPr>
      <xdr:spPr>
        <a:xfrm>
          <a:off x="22072600" y="547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91204</xdr:rowOff>
    </xdr:from>
    <xdr:to>
      <xdr:col>116</xdr:col>
      <xdr:colOff>63500</xdr:colOff>
      <xdr:row>37</xdr:row>
      <xdr:rowOff>141006</xdr:rowOff>
    </xdr:to>
    <xdr:cxnSp macro="">
      <xdr:nvCxnSpPr>
        <xdr:cNvPr id="764" name="直線コネクタ 763"/>
        <xdr:cNvCxnSpPr/>
      </xdr:nvCxnSpPr>
      <xdr:spPr>
        <a:xfrm>
          <a:off x="21323300" y="5577604"/>
          <a:ext cx="838200" cy="9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6911</xdr:rowOff>
    </xdr:from>
    <xdr:ext cx="378565" cy="259045"/>
    <xdr:sp macro="" textlink="">
      <xdr:nvSpPr>
        <xdr:cNvPr id="765" name="諸支出金平均値テキスト"/>
        <xdr:cNvSpPr txBox="1"/>
      </xdr:nvSpPr>
      <xdr:spPr>
        <a:xfrm>
          <a:off x="22212300" y="669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28484</xdr:rowOff>
    </xdr:from>
    <xdr:to>
      <xdr:col>116</xdr:col>
      <xdr:colOff>114300</xdr:colOff>
      <xdr:row>39</xdr:row>
      <xdr:rowOff>130084</xdr:rowOff>
    </xdr:to>
    <xdr:sp macro="" textlink="">
      <xdr:nvSpPr>
        <xdr:cNvPr id="766" name="フローチャート: 判断 765"/>
        <xdr:cNvSpPr/>
      </xdr:nvSpPr>
      <xdr:spPr>
        <a:xfrm>
          <a:off x="221107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15276</xdr:rowOff>
    </xdr:from>
    <xdr:to>
      <xdr:col>111</xdr:col>
      <xdr:colOff>177800</xdr:colOff>
      <xdr:row>32</xdr:row>
      <xdr:rowOff>91204</xdr:rowOff>
    </xdr:to>
    <xdr:cxnSp macro="">
      <xdr:nvCxnSpPr>
        <xdr:cNvPr id="767" name="直線コネクタ 766"/>
        <xdr:cNvCxnSpPr/>
      </xdr:nvCxnSpPr>
      <xdr:spPr>
        <a:xfrm>
          <a:off x="20434300" y="5330226"/>
          <a:ext cx="8890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21789</xdr:rowOff>
    </xdr:from>
    <xdr:to>
      <xdr:col>112</xdr:col>
      <xdr:colOff>38100</xdr:colOff>
      <xdr:row>39</xdr:row>
      <xdr:rowOff>123389</xdr:rowOff>
    </xdr:to>
    <xdr:sp macro="" textlink="">
      <xdr:nvSpPr>
        <xdr:cNvPr id="768" name="フローチャート: 判断 767"/>
        <xdr:cNvSpPr/>
      </xdr:nvSpPr>
      <xdr:spPr>
        <a:xfrm>
          <a:off x="212725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114516</xdr:rowOff>
    </xdr:from>
    <xdr:ext cx="378565" cy="259045"/>
    <xdr:sp macro="" textlink="">
      <xdr:nvSpPr>
        <xdr:cNvPr id="769" name="テキスト ボックス 768"/>
        <xdr:cNvSpPr txBox="1"/>
      </xdr:nvSpPr>
      <xdr:spPr>
        <a:xfrm>
          <a:off x="21134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15276</xdr:rowOff>
    </xdr:from>
    <xdr:to>
      <xdr:col>107</xdr:col>
      <xdr:colOff>50800</xdr:colOff>
      <xdr:row>39</xdr:row>
      <xdr:rowOff>72263</xdr:rowOff>
    </xdr:to>
    <xdr:cxnSp macro="">
      <xdr:nvCxnSpPr>
        <xdr:cNvPr id="770" name="直線コネクタ 769"/>
        <xdr:cNvCxnSpPr/>
      </xdr:nvCxnSpPr>
      <xdr:spPr>
        <a:xfrm flipV="1">
          <a:off x="19545300" y="5330226"/>
          <a:ext cx="889000" cy="14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154377</xdr:rowOff>
    </xdr:from>
    <xdr:to>
      <xdr:col>107</xdr:col>
      <xdr:colOff>101600</xdr:colOff>
      <xdr:row>39</xdr:row>
      <xdr:rowOff>84527</xdr:rowOff>
    </xdr:to>
    <xdr:sp macro="" textlink="">
      <xdr:nvSpPr>
        <xdr:cNvPr id="771" name="フローチャート: 判断 770"/>
        <xdr:cNvSpPr/>
      </xdr:nvSpPr>
      <xdr:spPr>
        <a:xfrm>
          <a:off x="20383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75654</xdr:rowOff>
    </xdr:from>
    <xdr:ext cx="378565" cy="259045"/>
    <xdr:sp macro="" textlink="">
      <xdr:nvSpPr>
        <xdr:cNvPr id="772" name="テキスト ボックス 771"/>
        <xdr:cNvSpPr txBox="1"/>
      </xdr:nvSpPr>
      <xdr:spPr>
        <a:xfrm>
          <a:off x="20245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23604</xdr:rowOff>
    </xdr:from>
    <xdr:to>
      <xdr:col>102</xdr:col>
      <xdr:colOff>114300</xdr:colOff>
      <xdr:row>39</xdr:row>
      <xdr:rowOff>72263</xdr:rowOff>
    </xdr:to>
    <xdr:cxnSp macro="">
      <xdr:nvCxnSpPr>
        <xdr:cNvPr id="773" name="直線コネクタ 772"/>
        <xdr:cNvCxnSpPr/>
      </xdr:nvCxnSpPr>
      <xdr:spPr>
        <a:xfrm>
          <a:off x="18656300" y="6710154"/>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27505</xdr:rowOff>
    </xdr:from>
    <xdr:to>
      <xdr:col>102</xdr:col>
      <xdr:colOff>165100</xdr:colOff>
      <xdr:row>39</xdr:row>
      <xdr:rowOff>129105</xdr:rowOff>
    </xdr:to>
    <xdr:sp macro="" textlink="">
      <xdr:nvSpPr>
        <xdr:cNvPr id="774" name="フローチャート: 判断 773"/>
        <xdr:cNvSpPr/>
      </xdr:nvSpPr>
      <xdr:spPr>
        <a:xfrm>
          <a:off x="19494500" y="671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120232</xdr:rowOff>
    </xdr:from>
    <xdr:ext cx="378565" cy="259045"/>
    <xdr:sp macro="" textlink="">
      <xdr:nvSpPr>
        <xdr:cNvPr id="775" name="テキスト ボックス 774"/>
        <xdr:cNvSpPr txBox="1"/>
      </xdr:nvSpPr>
      <xdr:spPr>
        <a:xfrm>
          <a:off x="19356017" y="680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24892</xdr:rowOff>
    </xdr:from>
    <xdr:to>
      <xdr:col>98</xdr:col>
      <xdr:colOff>38100</xdr:colOff>
      <xdr:row>39</xdr:row>
      <xdr:rowOff>126492</xdr:rowOff>
    </xdr:to>
    <xdr:sp macro="" textlink="">
      <xdr:nvSpPr>
        <xdr:cNvPr id="776" name="フローチャート: 判断 775"/>
        <xdr:cNvSpPr/>
      </xdr:nvSpPr>
      <xdr:spPr>
        <a:xfrm>
          <a:off x="18605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117619</xdr:rowOff>
    </xdr:from>
    <xdr:ext cx="378565" cy="259045"/>
    <xdr:sp macro="" textlink="">
      <xdr:nvSpPr>
        <xdr:cNvPr id="777" name="テキスト ボックス 776"/>
        <xdr:cNvSpPr txBox="1"/>
      </xdr:nvSpPr>
      <xdr:spPr>
        <a:xfrm>
          <a:off x="18467017" y="680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90206</xdr:rowOff>
    </xdr:from>
    <xdr:to>
      <xdr:col>116</xdr:col>
      <xdr:colOff>114300</xdr:colOff>
      <xdr:row>38</xdr:row>
      <xdr:rowOff>20356</xdr:rowOff>
    </xdr:to>
    <xdr:sp macro="" textlink="">
      <xdr:nvSpPr>
        <xdr:cNvPr id="783" name="楕円 782"/>
        <xdr:cNvSpPr/>
      </xdr:nvSpPr>
      <xdr:spPr>
        <a:xfrm>
          <a:off x="221107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113083</xdr:rowOff>
    </xdr:from>
    <xdr:ext cx="469744" cy="259045"/>
    <xdr:sp macro="" textlink="">
      <xdr:nvSpPr>
        <xdr:cNvPr id="784" name="諸支出金該当値テキスト"/>
        <xdr:cNvSpPr txBox="1"/>
      </xdr:nvSpPr>
      <xdr:spPr>
        <a:xfrm>
          <a:off x="22212300" y="62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40404</xdr:rowOff>
    </xdr:from>
    <xdr:to>
      <xdr:col>112</xdr:col>
      <xdr:colOff>38100</xdr:colOff>
      <xdr:row>32</xdr:row>
      <xdr:rowOff>142004</xdr:rowOff>
    </xdr:to>
    <xdr:sp macro="" textlink="">
      <xdr:nvSpPr>
        <xdr:cNvPr id="785" name="楕円 784"/>
        <xdr:cNvSpPr/>
      </xdr:nvSpPr>
      <xdr:spPr>
        <a:xfrm>
          <a:off x="212725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158531</xdr:rowOff>
    </xdr:from>
    <xdr:ext cx="469744" cy="259045"/>
    <xdr:sp macro="" textlink="">
      <xdr:nvSpPr>
        <xdr:cNvPr id="786" name="テキスト ボックス 785"/>
        <xdr:cNvSpPr txBox="1"/>
      </xdr:nvSpPr>
      <xdr:spPr>
        <a:xfrm>
          <a:off x="21088428" y="53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135926</xdr:rowOff>
    </xdr:from>
    <xdr:to>
      <xdr:col>107</xdr:col>
      <xdr:colOff>101600</xdr:colOff>
      <xdr:row>31</xdr:row>
      <xdr:rowOff>66076</xdr:rowOff>
    </xdr:to>
    <xdr:sp macro="" textlink="">
      <xdr:nvSpPr>
        <xdr:cNvPr id="787" name="楕円 786"/>
        <xdr:cNvSpPr/>
      </xdr:nvSpPr>
      <xdr:spPr>
        <a:xfrm>
          <a:off x="20383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82603</xdr:rowOff>
    </xdr:from>
    <xdr:ext cx="469744" cy="259045"/>
    <xdr:sp macro="" textlink="">
      <xdr:nvSpPr>
        <xdr:cNvPr id="788" name="テキスト ボックス 787"/>
        <xdr:cNvSpPr txBox="1"/>
      </xdr:nvSpPr>
      <xdr:spPr>
        <a:xfrm>
          <a:off x="20199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21463</xdr:rowOff>
    </xdr:from>
    <xdr:to>
      <xdr:col>102</xdr:col>
      <xdr:colOff>165100</xdr:colOff>
      <xdr:row>39</xdr:row>
      <xdr:rowOff>123063</xdr:rowOff>
    </xdr:to>
    <xdr:sp macro="" textlink="">
      <xdr:nvSpPr>
        <xdr:cNvPr id="789" name="楕円 788"/>
        <xdr:cNvSpPr/>
      </xdr:nvSpPr>
      <xdr:spPr>
        <a:xfrm>
          <a:off x="19494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139590</xdr:rowOff>
    </xdr:from>
    <xdr:ext cx="378565" cy="259045"/>
    <xdr:sp macro="" textlink="">
      <xdr:nvSpPr>
        <xdr:cNvPr id="790" name="テキスト ボックス 789"/>
        <xdr:cNvSpPr txBox="1"/>
      </xdr:nvSpPr>
      <xdr:spPr>
        <a:xfrm>
          <a:off x="19356017" y="648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144254</xdr:rowOff>
    </xdr:from>
    <xdr:to>
      <xdr:col>98</xdr:col>
      <xdr:colOff>38100</xdr:colOff>
      <xdr:row>39</xdr:row>
      <xdr:rowOff>74404</xdr:rowOff>
    </xdr:to>
    <xdr:sp macro="" textlink="">
      <xdr:nvSpPr>
        <xdr:cNvPr id="791" name="楕円 790"/>
        <xdr:cNvSpPr/>
      </xdr:nvSpPr>
      <xdr:spPr>
        <a:xfrm>
          <a:off x="18605500" y="66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90931</xdr:rowOff>
    </xdr:from>
    <xdr:ext cx="378565" cy="259045"/>
    <xdr:sp macro="" textlink="">
      <xdr:nvSpPr>
        <xdr:cNvPr id="792" name="テキスト ボックス 791"/>
        <xdr:cNvSpPr txBox="1"/>
      </xdr:nvSpPr>
      <xdr:spPr>
        <a:xfrm>
          <a:off x="18467017" y="6434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3" name="直線コネクタ 80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4" name="テキスト ボックス 80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5" name="直線コネクタ 80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6" name="テキスト ボックス 80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7" name="直線コネクタ 80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8" name="テキスト ボックス 80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9" name="直線コネクタ 80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10" name="テキスト ボックス 80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11" name="直線コネクタ 81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2" name="テキスト ボックス 81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3" name="直線コネクタ 81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4" name="テキスト ボックス 81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6" name="直線コネクタ 815"/>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7"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8" name="直線コネクタ 81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9"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20" name="直線コネクタ 819"/>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21" name="直線コネクタ 82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2"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3" name="フローチャート: 判断 822"/>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4" name="直線コネクタ 82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5" name="フローチャート: 判断 824"/>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6" name="テキスト ボックス 825"/>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7" name="直線コネクタ 82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8" name="フローチャート: 判断 827"/>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9" name="テキスト ボックス 828"/>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30" name="直線コネクタ 82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31" name="フローチャート: 判断 830"/>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2" name="テキスト ボックス 831"/>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3" name="フローチャート: 判断 832"/>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4" name="テキスト ボックス 833"/>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5" name="テキスト ボックス 83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6" name="テキスト ボックス 83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7" name="テキスト ボックス 83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8" name="テキスト ボックス 83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9" name="テキスト ボックス 83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40" name="楕円 83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41"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2" name="楕円 84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3" name="テキスト ボックス 84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4" name="楕円 84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5" name="テキスト ボックス 84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6" name="楕円 84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7" name="テキスト ボックス 84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8" name="楕円 84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9" name="テキスト ボックス 84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50" name="正方形/長方形 8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51" name="正方形/長方形 8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2" name="テキスト ボックス 8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124,233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生月支所庁舎整備事業や文化センター大規模改修事業等の大型の建設事業の執行により昨年と大きく上回っている状況であり、ふるさと納税の推進の相まって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220,539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円となっており、目的別歳出構成のなかで１番大きな割合を占めている。近年は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障害者支援関係や子育て支援等</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社会保障関係経費の増加により上昇傾向にあり、類似団体、全国及び県平均を上回っている状況にある。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73,588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円となっており、類似団体や全国、県平均を上回っている状況で推移している。これは、北松北部環境組合への負担金が大きな割合を占めているためであるが、</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今年度は負担金の額が大きく減となり。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下がっているもので</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53,125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状況で推移している。農林水産業は本市の主要産業であるため担い手育成や経営規模拡大等に力を入れているためであり、前年度に比べ減となった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畜産及び</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漁港関係の建設事業</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の減に伴うものである。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教</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育費は、住民一人当たり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79,492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円となっており、前年度に比べ、</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に転じた要因は、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学校施設空調設置事業、生月町中央公民館移転改修事業</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などの大型の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建設事業執行</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に伴う影響であり、</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類似団体、全国及び県平均を</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126,594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円となっており、類似団体や全国、県平均を上回っている要因は、平成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年度から任意の繰上償還を行ってきたことや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度に大型建設事業の集中により、地方債発行額が一時的に元金償還額を上回り、その償還が</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昨年より</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始まったことによるものである。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諸支出金は、住民一人当たり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1,842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大きく減額となっている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昨年まで実施していた</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新船建造に係る交通船事業への繰出による</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影響</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であり、一時的に上昇してい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たものであ</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財政調整基金残高は、適切な財源の確保と歳出の精査により、平成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年度以降取崩しを回避しており、</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4,740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千円の積立を行った。基金については、持続可能な財政運営を行うために、国の動向を注視しながら、積立や活用を行っていく予定である。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実質収支比率については、前年度比</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の同規模であるが、実質単年度収支は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地方交付税について合併算定替特例期間の終了による段階的縮減が始まっているため、今後も、市税ほか歳入を確保するとともに、歳出抑制を図りながら標準財政規模と財政調整基金のバランスを考慮した健全な財政運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年度により増減はあるものの、対象となる全ての会計について赤字額及び資金不足額は生じていないことから、連結実質赤字比率は算定されていない。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25958238</v>
      </c>
      <c r="BO4" s="393"/>
      <c r="BP4" s="393"/>
      <c r="BQ4" s="393"/>
      <c r="BR4" s="393"/>
      <c r="BS4" s="393"/>
      <c r="BT4" s="393"/>
      <c r="BU4" s="394"/>
      <c r="BV4" s="392">
        <v>25197743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2.2999999999999998</v>
      </c>
      <c r="CU4" s="399"/>
      <c r="CV4" s="399"/>
      <c r="CW4" s="399"/>
      <c r="CX4" s="399"/>
      <c r="CY4" s="399"/>
      <c r="CZ4" s="399"/>
      <c r="DA4" s="400"/>
      <c r="DB4" s="398">
        <v>2.1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25125070</v>
      </c>
      <c r="BO5" s="430"/>
      <c r="BP5" s="430"/>
      <c r="BQ5" s="430"/>
      <c r="BR5" s="430"/>
      <c r="BS5" s="430"/>
      <c r="BT5" s="430"/>
      <c r="BU5" s="431"/>
      <c r="BV5" s="429">
        <v>24516355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91.1</v>
      </c>
      <c r="CU5" s="427"/>
      <c r="CV5" s="427"/>
      <c r="CW5" s="427"/>
      <c r="CX5" s="427"/>
      <c r="CY5" s="427"/>
      <c r="CZ5" s="427"/>
      <c r="DA5" s="428"/>
      <c r="DB5" s="426">
        <v>92.5</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833168</v>
      </c>
      <c r="BO6" s="430"/>
      <c r="BP6" s="430"/>
      <c r="BQ6" s="430"/>
      <c r="BR6" s="430"/>
      <c r="BS6" s="430"/>
      <c r="BT6" s="430"/>
      <c r="BU6" s="431"/>
      <c r="BV6" s="429">
        <v>681388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93.9</v>
      </c>
      <c r="CU6" s="467"/>
      <c r="CV6" s="467"/>
      <c r="CW6" s="467"/>
      <c r="CX6" s="467"/>
      <c r="CY6" s="467"/>
      <c r="CZ6" s="467"/>
      <c r="DA6" s="468"/>
      <c r="DB6" s="466">
        <v>96.3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536781</v>
      </c>
      <c r="BO7" s="430"/>
      <c r="BP7" s="430"/>
      <c r="BQ7" s="430"/>
      <c r="BR7" s="430"/>
      <c r="BS7" s="430"/>
      <c r="BT7" s="430"/>
      <c r="BU7" s="431"/>
      <c r="BV7" s="429">
        <v>399470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13001916</v>
      </c>
      <c r="CU7" s="430"/>
      <c r="CV7" s="430"/>
      <c r="CW7" s="430"/>
      <c r="CX7" s="430"/>
      <c r="CY7" s="430"/>
      <c r="CZ7" s="430"/>
      <c r="DA7" s="431"/>
      <c r="DB7" s="429">
        <v>13308065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296387</v>
      </c>
      <c r="BO8" s="430"/>
      <c r="BP8" s="430"/>
      <c r="BQ8" s="430"/>
      <c r="BR8" s="430"/>
      <c r="BS8" s="430"/>
      <c r="BT8" s="430"/>
      <c r="BU8" s="431"/>
      <c r="BV8" s="429">
        <v>281918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31920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108</v>
      </c>
      <c r="AV9" s="462"/>
      <c r="AW9" s="462"/>
      <c r="AX9" s="462"/>
      <c r="AY9" s="463" t="s">
        <v>115</v>
      </c>
      <c r="AZ9" s="464"/>
      <c r="BA9" s="464"/>
      <c r="BB9" s="464"/>
      <c r="BC9" s="464"/>
      <c r="BD9" s="464"/>
      <c r="BE9" s="464"/>
      <c r="BF9" s="464"/>
      <c r="BG9" s="464"/>
      <c r="BH9" s="464"/>
      <c r="BI9" s="464"/>
      <c r="BJ9" s="464"/>
      <c r="BK9" s="464"/>
      <c r="BL9" s="464"/>
      <c r="BM9" s="465"/>
      <c r="BN9" s="429">
        <v>14469</v>
      </c>
      <c r="BO9" s="430"/>
      <c r="BP9" s="430"/>
      <c r="BQ9" s="430"/>
      <c r="BR9" s="430"/>
      <c r="BS9" s="430"/>
      <c r="BT9" s="430"/>
      <c r="BU9" s="431"/>
      <c r="BV9" s="429">
        <v>-110476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24.2</v>
      </c>
      <c r="CU9" s="427"/>
      <c r="CV9" s="427"/>
      <c r="CW9" s="427"/>
      <c r="CX9" s="427"/>
      <c r="CY9" s="427"/>
      <c r="CZ9" s="427"/>
      <c r="DA9" s="428"/>
      <c r="DB9" s="426">
        <v>24.5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34905</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4740</v>
      </c>
      <c r="BO10" s="430"/>
      <c r="BP10" s="430"/>
      <c r="BQ10" s="430"/>
      <c r="BR10" s="430"/>
      <c r="BS10" s="430"/>
      <c r="BT10" s="430"/>
      <c r="BU10" s="431"/>
      <c r="BV10" s="429">
        <v>5124</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93</v>
      </c>
      <c r="AV11" s="462"/>
      <c r="AW11" s="462"/>
      <c r="AX11" s="462"/>
      <c r="AY11" s="463" t="s">
        <v>125</v>
      </c>
      <c r="AZ11" s="464"/>
      <c r="BA11" s="464"/>
      <c r="BB11" s="464"/>
      <c r="BC11" s="464"/>
      <c r="BD11" s="464"/>
      <c r="BE11" s="464"/>
      <c r="BF11" s="464"/>
      <c r="BG11" s="464"/>
      <c r="BH11" s="464"/>
      <c r="BI11" s="464"/>
      <c r="BJ11" s="464"/>
      <c r="BK11" s="464"/>
      <c r="BL11" s="464"/>
      <c r="BM11" s="465"/>
      <c r="BN11" s="429">
        <v>902460</v>
      </c>
      <c r="BO11" s="430"/>
      <c r="BP11" s="430"/>
      <c r="BQ11" s="430"/>
      <c r="BR11" s="430"/>
      <c r="BS11" s="430"/>
      <c r="BT11" s="430"/>
      <c r="BU11" s="431"/>
      <c r="BV11" s="429">
        <v>809842</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30901</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93</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127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135</v>
      </c>
      <c r="N13" s="521"/>
      <c r="O13" s="521"/>
      <c r="P13" s="521"/>
      <c r="Q13" s="522"/>
      <c r="R13" s="513">
        <v>30714</v>
      </c>
      <c r="S13" s="514"/>
      <c r="T13" s="514"/>
      <c r="U13" s="514"/>
      <c r="V13" s="515"/>
      <c r="W13" s="445" t="s">
        <v>136</v>
      </c>
      <c r="X13" s="446"/>
      <c r="Y13" s="446"/>
      <c r="Z13" s="446"/>
      <c r="AA13" s="446"/>
      <c r="AB13" s="436"/>
      <c r="AC13" s="480">
        <v>3000</v>
      </c>
      <c r="AD13" s="481"/>
      <c r="AE13" s="481"/>
      <c r="AF13" s="481"/>
      <c r="AG13" s="523"/>
      <c r="AH13" s="480">
        <v>3182</v>
      </c>
      <c r="AI13" s="481"/>
      <c r="AJ13" s="481"/>
      <c r="AK13" s="481"/>
      <c r="AL13" s="482"/>
      <c r="AM13" s="458" t="s">
        <v>137</v>
      </c>
      <c r="AN13" s="459"/>
      <c r="AO13" s="459"/>
      <c r="AP13" s="459"/>
      <c r="AQ13" s="459"/>
      <c r="AR13" s="459"/>
      <c r="AS13" s="459"/>
      <c r="AT13" s="460"/>
      <c r="AU13" s="461" t="s">
        <v>138</v>
      </c>
      <c r="AV13" s="462"/>
      <c r="AW13" s="462"/>
      <c r="AX13" s="462"/>
      <c r="AY13" s="463" t="s">
        <v>139</v>
      </c>
      <c r="AZ13" s="464"/>
      <c r="BA13" s="464"/>
      <c r="BB13" s="464"/>
      <c r="BC13" s="464"/>
      <c r="BD13" s="464"/>
      <c r="BE13" s="464"/>
      <c r="BF13" s="464"/>
      <c r="BG13" s="464"/>
      <c r="BH13" s="464"/>
      <c r="BI13" s="464"/>
      <c r="BJ13" s="464"/>
      <c r="BK13" s="464"/>
      <c r="BL13" s="464"/>
      <c r="BM13" s="465"/>
      <c r="BN13" s="429">
        <v>921669</v>
      </c>
      <c r="BO13" s="430"/>
      <c r="BP13" s="430"/>
      <c r="BQ13" s="430"/>
      <c r="BR13" s="430"/>
      <c r="BS13" s="430"/>
      <c r="BT13" s="430"/>
      <c r="BU13" s="431"/>
      <c r="BV13" s="429">
        <v>704490</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4.7</v>
      </c>
      <c r="CU13" s="427"/>
      <c r="CV13" s="427"/>
      <c r="CW13" s="427"/>
      <c r="CX13" s="427"/>
      <c r="CY13" s="427"/>
      <c r="CZ13" s="427"/>
      <c r="DA13" s="428"/>
      <c r="DB13" s="426">
        <v>5.7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31530</v>
      </c>
      <c r="S14" s="514"/>
      <c r="T14" s="514"/>
      <c r="U14" s="514"/>
      <c r="V14" s="515"/>
      <c r="W14" s="419"/>
      <c r="X14" s="420"/>
      <c r="Y14" s="420"/>
      <c r="Z14" s="420"/>
      <c r="AA14" s="420"/>
      <c r="AB14" s="409"/>
      <c r="AC14" s="516">
        <v>20</v>
      </c>
      <c r="AD14" s="517"/>
      <c r="AE14" s="517"/>
      <c r="AF14" s="517"/>
      <c r="AG14" s="518"/>
      <c r="AH14" s="516">
        <v>20.7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127</v>
      </c>
      <c r="CU14" s="528"/>
      <c r="CV14" s="528"/>
      <c r="CW14" s="528"/>
      <c r="CX14" s="528"/>
      <c r="CY14" s="528"/>
      <c r="CZ14" s="528"/>
      <c r="DA14" s="529"/>
      <c r="DB14" s="527" t="s">
        <v>127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135</v>
      </c>
      <c r="N15" s="521"/>
      <c r="O15" s="521"/>
      <c r="P15" s="521"/>
      <c r="Q15" s="522"/>
      <c r="R15" s="513">
        <v>31377</v>
      </c>
      <c r="S15" s="514"/>
      <c r="T15" s="514"/>
      <c r="U15" s="514"/>
      <c r="V15" s="515"/>
      <c r="W15" s="445" t="s">
        <v>143</v>
      </c>
      <c r="X15" s="446"/>
      <c r="Y15" s="446"/>
      <c r="Z15" s="446"/>
      <c r="AA15" s="446"/>
      <c r="AB15" s="436"/>
      <c r="AC15" s="480">
        <v>2755</v>
      </c>
      <c r="AD15" s="481"/>
      <c r="AE15" s="481"/>
      <c r="AF15" s="481"/>
      <c r="AG15" s="523"/>
      <c r="AH15" s="480">
        <v>2946</v>
      </c>
      <c r="AI15" s="481"/>
      <c r="AJ15" s="481"/>
      <c r="AK15" s="481"/>
      <c r="AL15" s="482"/>
      <c r="AM15" s="458"/>
      <c r="AN15" s="459"/>
      <c r="AO15" s="459"/>
      <c r="AP15" s="459"/>
      <c r="AQ15" s="459"/>
      <c r="AR15" s="459"/>
      <c r="AS15" s="459"/>
      <c r="AT15" s="460"/>
      <c r="AU15" s="461"/>
      <c r="AV15" s="462"/>
      <c r="AW15" s="462"/>
      <c r="AX15" s="462"/>
      <c r="AY15" s="389" t="s">
        <v>144</v>
      </c>
      <c r="AZ15" s="390"/>
      <c r="BA15" s="390"/>
      <c r="BB15" s="390"/>
      <c r="BC15" s="390"/>
      <c r="BD15" s="390"/>
      <c r="BE15" s="390"/>
      <c r="BF15" s="390"/>
      <c r="BG15" s="390"/>
      <c r="BH15" s="390"/>
      <c r="BI15" s="390"/>
      <c r="BJ15" s="390"/>
      <c r="BK15" s="390"/>
      <c r="BL15" s="390"/>
      <c r="BM15" s="391"/>
      <c r="BN15" s="392">
        <v>2807256</v>
      </c>
      <c r="BO15" s="393"/>
      <c r="BP15" s="393"/>
      <c r="BQ15" s="393"/>
      <c r="BR15" s="393"/>
      <c r="BS15" s="393"/>
      <c r="BT15" s="393"/>
      <c r="BU15" s="394"/>
      <c r="BV15" s="392">
        <v>2804618</v>
      </c>
      <c r="BW15" s="393"/>
      <c r="BX15" s="393"/>
      <c r="BY15" s="393"/>
      <c r="BZ15" s="393"/>
      <c r="CA15" s="393"/>
      <c r="CB15" s="393"/>
      <c r="CC15" s="394"/>
      <c r="CD15" s="530" t="s">
        <v>145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146</v>
      </c>
      <c r="M16" s="541"/>
      <c r="N16" s="541"/>
      <c r="O16" s="541"/>
      <c r="P16" s="541"/>
      <c r="Q16" s="542"/>
      <c r="R16" s="533" t="s">
        <v>147</v>
      </c>
      <c r="S16" s="534"/>
      <c r="T16" s="534"/>
      <c r="U16" s="534"/>
      <c r="V16" s="535"/>
      <c r="W16" s="419"/>
      <c r="X16" s="420"/>
      <c r="Y16" s="420"/>
      <c r="Z16" s="420"/>
      <c r="AA16" s="420"/>
      <c r="AB16" s="409"/>
      <c r="AC16" s="516">
        <v>18.3</v>
      </c>
      <c r="AD16" s="517"/>
      <c r="AE16" s="517"/>
      <c r="AF16" s="517"/>
      <c r="AG16" s="518"/>
      <c r="AH16" s="516">
        <v>19.2</v>
      </c>
      <c r="AI16" s="517"/>
      <c r="AJ16" s="517"/>
      <c r="AK16" s="517"/>
      <c r="AL16" s="519"/>
      <c r="AM16" s="458"/>
      <c r="AN16" s="459"/>
      <c r="AO16" s="459"/>
      <c r="AP16" s="459"/>
      <c r="AQ16" s="459"/>
      <c r="AR16" s="459"/>
      <c r="AS16" s="459"/>
      <c r="AT16" s="460"/>
      <c r="AU16" s="461"/>
      <c r="AV16" s="462"/>
      <c r="AW16" s="462"/>
      <c r="AX16" s="462"/>
      <c r="AY16" s="463" t="s">
        <v>148</v>
      </c>
      <c r="AZ16" s="464"/>
      <c r="BA16" s="464"/>
      <c r="BB16" s="464"/>
      <c r="BC16" s="464"/>
      <c r="BD16" s="464"/>
      <c r="BE16" s="464"/>
      <c r="BF16" s="464"/>
      <c r="BG16" s="464"/>
      <c r="BH16" s="464"/>
      <c r="BI16" s="464"/>
      <c r="BJ16" s="464"/>
      <c r="BK16" s="464"/>
      <c r="BL16" s="464"/>
      <c r="BM16" s="465"/>
      <c r="BN16" s="429">
        <v>11685152</v>
      </c>
      <c r="BO16" s="430"/>
      <c r="BP16" s="430"/>
      <c r="BQ16" s="430"/>
      <c r="BR16" s="430"/>
      <c r="BS16" s="430"/>
      <c r="BT16" s="430"/>
      <c r="BU16" s="431"/>
      <c r="BV16" s="429">
        <v>11691215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149</v>
      </c>
      <c r="N17" s="537"/>
      <c r="O17" s="537"/>
      <c r="P17" s="537"/>
      <c r="Q17" s="538"/>
      <c r="R17" s="533" t="s">
        <v>150</v>
      </c>
      <c r="S17" s="534"/>
      <c r="T17" s="534"/>
      <c r="U17" s="534"/>
      <c r="V17" s="535"/>
      <c r="W17" s="445" t="s">
        <v>151</v>
      </c>
      <c r="X17" s="446"/>
      <c r="Y17" s="446"/>
      <c r="Z17" s="446"/>
      <c r="AA17" s="446"/>
      <c r="AB17" s="436"/>
      <c r="AC17" s="480">
        <v>9276</v>
      </c>
      <c r="AD17" s="481"/>
      <c r="AE17" s="481"/>
      <c r="AF17" s="481"/>
      <c r="AG17" s="523"/>
      <c r="AH17" s="480">
        <v>9212</v>
      </c>
      <c r="AI17" s="481"/>
      <c r="AJ17" s="481"/>
      <c r="AK17" s="481"/>
      <c r="AL17" s="482"/>
      <c r="AM17" s="458"/>
      <c r="AN17" s="459"/>
      <c r="AO17" s="459"/>
      <c r="AP17" s="459"/>
      <c r="AQ17" s="459"/>
      <c r="AR17" s="459"/>
      <c r="AS17" s="459"/>
      <c r="AT17" s="460"/>
      <c r="AU17" s="461"/>
      <c r="AV17" s="462"/>
      <c r="AW17" s="462"/>
      <c r="AX17" s="462"/>
      <c r="AY17" s="463" t="s">
        <v>152</v>
      </c>
      <c r="AZ17" s="464"/>
      <c r="BA17" s="464"/>
      <c r="BB17" s="464"/>
      <c r="BC17" s="464"/>
      <c r="BD17" s="464"/>
      <c r="BE17" s="464"/>
      <c r="BF17" s="464"/>
      <c r="BG17" s="464"/>
      <c r="BH17" s="464"/>
      <c r="BI17" s="464"/>
      <c r="BJ17" s="464"/>
      <c r="BK17" s="464"/>
      <c r="BL17" s="464"/>
      <c r="BM17" s="465"/>
      <c r="BN17" s="429">
        <v>3516945</v>
      </c>
      <c r="BO17" s="430"/>
      <c r="BP17" s="430"/>
      <c r="BQ17" s="430"/>
      <c r="BR17" s="430"/>
      <c r="BS17" s="430"/>
      <c r="BT17" s="430"/>
      <c r="BU17" s="431"/>
      <c r="BV17" s="429">
        <v>3519609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153</v>
      </c>
      <c r="C18" s="472"/>
      <c r="D18" s="472"/>
      <c r="E18" s="544"/>
      <c r="F18" s="544"/>
      <c r="G18" s="544"/>
      <c r="H18" s="544"/>
      <c r="I18" s="544"/>
      <c r="J18" s="544"/>
      <c r="K18" s="544"/>
      <c r="L18" s="545">
        <v>235.1</v>
      </c>
      <c r="M18" s="545"/>
      <c r="N18" s="545"/>
      <c r="O18" s="545"/>
      <c r="P18" s="545"/>
      <c r="Q18" s="545"/>
      <c r="R18" s="546"/>
      <c r="S18" s="546"/>
      <c r="T18" s="546"/>
      <c r="U18" s="546"/>
      <c r="V18" s="547"/>
      <c r="W18" s="447"/>
      <c r="X18" s="448"/>
      <c r="Y18" s="448"/>
      <c r="Z18" s="448"/>
      <c r="AA18" s="448"/>
      <c r="AB18" s="439"/>
      <c r="AC18" s="548">
        <v>61.7</v>
      </c>
      <c r="AD18" s="549"/>
      <c r="AE18" s="549"/>
      <c r="AF18" s="549"/>
      <c r="AG18" s="550"/>
      <c r="AH18" s="548">
        <v>60.1</v>
      </c>
      <c r="AI18" s="549"/>
      <c r="AJ18" s="549"/>
      <c r="AK18" s="549"/>
      <c r="AL18" s="551"/>
      <c r="AM18" s="458"/>
      <c r="AN18" s="459"/>
      <c r="AO18" s="459"/>
      <c r="AP18" s="459"/>
      <c r="AQ18" s="459"/>
      <c r="AR18" s="459"/>
      <c r="AS18" s="459"/>
      <c r="AT18" s="460"/>
      <c r="AU18" s="461"/>
      <c r="AV18" s="462"/>
      <c r="AW18" s="462"/>
      <c r="AX18" s="462"/>
      <c r="AY18" s="463" t="s">
        <v>154</v>
      </c>
      <c r="AZ18" s="464"/>
      <c r="BA18" s="464"/>
      <c r="BB18" s="464"/>
      <c r="BC18" s="464"/>
      <c r="BD18" s="464"/>
      <c r="BE18" s="464"/>
      <c r="BF18" s="464"/>
      <c r="BG18" s="464"/>
      <c r="BH18" s="464"/>
      <c r="BI18" s="464"/>
      <c r="BJ18" s="464"/>
      <c r="BK18" s="464"/>
      <c r="BL18" s="464"/>
      <c r="BM18" s="465"/>
      <c r="BN18" s="429">
        <v>11979872</v>
      </c>
      <c r="BO18" s="430"/>
      <c r="BP18" s="430"/>
      <c r="BQ18" s="430"/>
      <c r="BR18" s="430"/>
      <c r="BS18" s="430"/>
      <c r="BT18" s="430"/>
      <c r="BU18" s="431"/>
      <c r="BV18" s="429">
        <v>12425424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155</v>
      </c>
      <c r="C19" s="472"/>
      <c r="D19" s="472"/>
      <c r="E19" s="544"/>
      <c r="F19" s="544"/>
      <c r="G19" s="544"/>
      <c r="H19" s="544"/>
      <c r="I19" s="544"/>
      <c r="J19" s="544"/>
      <c r="K19" s="544"/>
      <c r="L19" s="552">
        <v>136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156</v>
      </c>
      <c r="AZ19" s="464"/>
      <c r="BA19" s="464"/>
      <c r="BB19" s="464"/>
      <c r="BC19" s="464"/>
      <c r="BD19" s="464"/>
      <c r="BE19" s="464"/>
      <c r="BF19" s="464"/>
      <c r="BG19" s="464"/>
      <c r="BH19" s="464"/>
      <c r="BI19" s="464"/>
      <c r="BJ19" s="464"/>
      <c r="BK19" s="464"/>
      <c r="BL19" s="464"/>
      <c r="BM19" s="465"/>
      <c r="BN19" s="429">
        <v>15961791</v>
      </c>
      <c r="BO19" s="430"/>
      <c r="BP19" s="430"/>
      <c r="BQ19" s="430"/>
      <c r="BR19" s="430"/>
      <c r="BS19" s="430"/>
      <c r="BT19" s="430"/>
      <c r="BU19" s="431"/>
      <c r="BV19" s="429">
        <v>15965605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157</v>
      </c>
      <c r="C20" s="472"/>
      <c r="D20" s="472"/>
      <c r="E20" s="544"/>
      <c r="F20" s="544"/>
      <c r="G20" s="544"/>
      <c r="H20" s="544"/>
      <c r="I20" s="544"/>
      <c r="J20" s="544"/>
      <c r="K20" s="544"/>
      <c r="L20" s="552">
        <v>12421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159</v>
      </c>
      <c r="C22" s="567"/>
      <c r="D22" s="568"/>
      <c r="E22" s="441" t="s">
        <v>1</v>
      </c>
      <c r="F22" s="446"/>
      <c r="G22" s="446"/>
      <c r="H22" s="446"/>
      <c r="I22" s="446"/>
      <c r="J22" s="446"/>
      <c r="K22" s="436"/>
      <c r="L22" s="441" t="s">
        <v>160</v>
      </c>
      <c r="M22" s="446"/>
      <c r="N22" s="446"/>
      <c r="O22" s="446"/>
      <c r="P22" s="436"/>
      <c r="Q22" s="575" t="s">
        <v>161</v>
      </c>
      <c r="R22" s="576"/>
      <c r="S22" s="576"/>
      <c r="T22" s="576"/>
      <c r="U22" s="576"/>
      <c r="V22" s="577"/>
      <c r="W22" s="581" t="s">
        <v>162</v>
      </c>
      <c r="X22" s="567"/>
      <c r="Y22" s="568"/>
      <c r="Z22" s="441" t="s">
        <v>1</v>
      </c>
      <c r="AA22" s="446"/>
      <c r="AB22" s="446"/>
      <c r="AC22" s="446"/>
      <c r="AD22" s="446"/>
      <c r="AE22" s="446"/>
      <c r="AF22" s="446"/>
      <c r="AG22" s="436"/>
      <c r="AH22" s="594" t="s">
        <v>163</v>
      </c>
      <c r="AI22" s="446"/>
      <c r="AJ22" s="446"/>
      <c r="AK22" s="446"/>
      <c r="AL22" s="436"/>
      <c r="AM22" s="594" t="s">
        <v>164</v>
      </c>
      <c r="AN22" s="595"/>
      <c r="AO22" s="595"/>
      <c r="AP22" s="595"/>
      <c r="AQ22" s="595"/>
      <c r="AR22" s="596"/>
      <c r="AS22" s="575" t="s">
        <v>161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165</v>
      </c>
      <c r="AZ23" s="390"/>
      <c r="BA23" s="390"/>
      <c r="BB23" s="390"/>
      <c r="BC23" s="390"/>
      <c r="BD23" s="390"/>
      <c r="BE23" s="390"/>
      <c r="BF23" s="390"/>
      <c r="BG23" s="390"/>
      <c r="BH23" s="390"/>
      <c r="BI23" s="390"/>
      <c r="BJ23" s="390"/>
      <c r="BK23" s="390"/>
      <c r="BL23" s="390"/>
      <c r="BM23" s="391"/>
      <c r="BN23" s="429">
        <v>26020994</v>
      </c>
      <c r="BO23" s="430"/>
      <c r="BP23" s="430"/>
      <c r="BQ23" s="430"/>
      <c r="BR23" s="430"/>
      <c r="BS23" s="430"/>
      <c r="BT23" s="430"/>
      <c r="BU23" s="431"/>
      <c r="BV23" s="429">
        <v>26733946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166</v>
      </c>
      <c r="F24" s="459"/>
      <c r="G24" s="459"/>
      <c r="H24" s="459"/>
      <c r="I24" s="459"/>
      <c r="J24" s="459"/>
      <c r="K24" s="460"/>
      <c r="L24" s="480">
        <v>1</v>
      </c>
      <c r="M24" s="481"/>
      <c r="N24" s="481"/>
      <c r="O24" s="481"/>
      <c r="P24" s="523"/>
      <c r="Q24" s="480">
        <v>8090</v>
      </c>
      <c r="R24" s="481"/>
      <c r="S24" s="481"/>
      <c r="T24" s="481"/>
      <c r="U24" s="481"/>
      <c r="V24" s="523"/>
      <c r="W24" s="582"/>
      <c r="X24" s="570"/>
      <c r="Y24" s="571"/>
      <c r="Z24" s="479" t="s">
        <v>167</v>
      </c>
      <c r="AA24" s="459"/>
      <c r="AB24" s="459"/>
      <c r="AC24" s="459"/>
      <c r="AD24" s="459"/>
      <c r="AE24" s="459"/>
      <c r="AF24" s="459"/>
      <c r="AG24" s="460"/>
      <c r="AH24" s="480">
        <v>375</v>
      </c>
      <c r="AI24" s="481"/>
      <c r="AJ24" s="481"/>
      <c r="AK24" s="481"/>
      <c r="AL24" s="523"/>
      <c r="AM24" s="480">
        <v>1185750</v>
      </c>
      <c r="AN24" s="481"/>
      <c r="AO24" s="481"/>
      <c r="AP24" s="481"/>
      <c r="AQ24" s="481"/>
      <c r="AR24" s="523"/>
      <c r="AS24" s="480">
        <v>3162</v>
      </c>
      <c r="AT24" s="481"/>
      <c r="AU24" s="481"/>
      <c r="AV24" s="481"/>
      <c r="AW24" s="481"/>
      <c r="AX24" s="482"/>
      <c r="AY24" s="602" t="s">
        <v>168</v>
      </c>
      <c r="AZ24" s="603"/>
      <c r="BA24" s="603"/>
      <c r="BB24" s="603"/>
      <c r="BC24" s="603"/>
      <c r="BD24" s="603"/>
      <c r="BE24" s="603"/>
      <c r="BF24" s="603"/>
      <c r="BG24" s="603"/>
      <c r="BH24" s="603"/>
      <c r="BI24" s="603"/>
      <c r="BJ24" s="603"/>
      <c r="BK24" s="603"/>
      <c r="BL24" s="603"/>
      <c r="BM24" s="604"/>
      <c r="BN24" s="429">
        <v>20797514</v>
      </c>
      <c r="BO24" s="430"/>
      <c r="BP24" s="430"/>
      <c r="BQ24" s="430"/>
      <c r="BR24" s="430"/>
      <c r="BS24" s="430"/>
      <c r="BT24" s="430"/>
      <c r="BU24" s="431"/>
      <c r="BV24" s="429">
        <v>21185966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169</v>
      </c>
      <c r="F25" s="459"/>
      <c r="G25" s="459"/>
      <c r="H25" s="459"/>
      <c r="I25" s="459"/>
      <c r="J25" s="459"/>
      <c r="K25" s="460"/>
      <c r="L25" s="480">
        <v>1</v>
      </c>
      <c r="M25" s="481"/>
      <c r="N25" s="481"/>
      <c r="O25" s="481"/>
      <c r="P25" s="523"/>
      <c r="Q25" s="480">
        <v>6640</v>
      </c>
      <c r="R25" s="481"/>
      <c r="S25" s="481"/>
      <c r="T25" s="481"/>
      <c r="U25" s="481"/>
      <c r="V25" s="523"/>
      <c r="W25" s="582"/>
      <c r="X25" s="570"/>
      <c r="Y25" s="571"/>
      <c r="Z25" s="479" t="s">
        <v>170</v>
      </c>
      <c r="AA25" s="459"/>
      <c r="AB25" s="459"/>
      <c r="AC25" s="459"/>
      <c r="AD25" s="459"/>
      <c r="AE25" s="459"/>
      <c r="AF25" s="459"/>
      <c r="AG25" s="460"/>
      <c r="AH25" s="480">
        <v>80</v>
      </c>
      <c r="AI25" s="481"/>
      <c r="AJ25" s="481"/>
      <c r="AK25" s="481"/>
      <c r="AL25" s="523"/>
      <c r="AM25" s="480">
        <v>223680</v>
      </c>
      <c r="AN25" s="481"/>
      <c r="AO25" s="481"/>
      <c r="AP25" s="481"/>
      <c r="AQ25" s="481"/>
      <c r="AR25" s="523"/>
      <c r="AS25" s="480">
        <v>2796</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2209931</v>
      </c>
      <c r="BO25" s="393"/>
      <c r="BP25" s="393"/>
      <c r="BQ25" s="393"/>
      <c r="BR25" s="393"/>
      <c r="BS25" s="393"/>
      <c r="BT25" s="393"/>
      <c r="BU25" s="394"/>
      <c r="BV25" s="392">
        <v>1391789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5940</v>
      </c>
      <c r="R26" s="481"/>
      <c r="S26" s="481"/>
      <c r="T26" s="481"/>
      <c r="U26" s="481"/>
      <c r="V26" s="523"/>
      <c r="W26" s="582"/>
      <c r="X26" s="570"/>
      <c r="Y26" s="571"/>
      <c r="Z26" s="479" t="s">
        <v>173</v>
      </c>
      <c r="AA26" s="592"/>
      <c r="AB26" s="592"/>
      <c r="AC26" s="592"/>
      <c r="AD26" s="592"/>
      <c r="AE26" s="592"/>
      <c r="AF26" s="592"/>
      <c r="AG26" s="593"/>
      <c r="AH26" s="480">
        <v>3</v>
      </c>
      <c r="AI26" s="481"/>
      <c r="AJ26" s="481"/>
      <c r="AK26" s="481"/>
      <c r="AL26" s="523"/>
      <c r="AM26" s="480">
        <v>10707</v>
      </c>
      <c r="AN26" s="481"/>
      <c r="AO26" s="481"/>
      <c r="AP26" s="481"/>
      <c r="AQ26" s="481"/>
      <c r="AR26" s="523"/>
      <c r="AS26" s="480">
        <v>3569</v>
      </c>
      <c r="AT26" s="481"/>
      <c r="AU26" s="481"/>
      <c r="AV26" s="481"/>
      <c r="AW26" s="481"/>
      <c r="AX26" s="482"/>
      <c r="AY26" s="432" t="s">
        <v>174</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127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176</v>
      </c>
      <c r="F27" s="459"/>
      <c r="G27" s="459"/>
      <c r="H27" s="459"/>
      <c r="I27" s="459"/>
      <c r="J27" s="459"/>
      <c r="K27" s="460"/>
      <c r="L27" s="480">
        <v>1</v>
      </c>
      <c r="M27" s="481"/>
      <c r="N27" s="481"/>
      <c r="O27" s="481"/>
      <c r="P27" s="523"/>
      <c r="Q27" s="480">
        <v>4150</v>
      </c>
      <c r="R27" s="481"/>
      <c r="S27" s="481"/>
      <c r="T27" s="481"/>
      <c r="U27" s="481"/>
      <c r="V27" s="523"/>
      <c r="W27" s="582"/>
      <c r="X27" s="570"/>
      <c r="Y27" s="571"/>
      <c r="Z27" s="479" t="s">
        <v>177</v>
      </c>
      <c r="AA27" s="459"/>
      <c r="AB27" s="459"/>
      <c r="AC27" s="459"/>
      <c r="AD27" s="459"/>
      <c r="AE27" s="459"/>
      <c r="AF27" s="459"/>
      <c r="AG27" s="460"/>
      <c r="AH27" s="480">
        <v>6</v>
      </c>
      <c r="AI27" s="481"/>
      <c r="AJ27" s="481"/>
      <c r="AK27" s="481"/>
      <c r="AL27" s="523"/>
      <c r="AM27" s="480">
        <v>25152</v>
      </c>
      <c r="AN27" s="481"/>
      <c r="AO27" s="481"/>
      <c r="AP27" s="481"/>
      <c r="AQ27" s="481"/>
      <c r="AR27" s="523"/>
      <c r="AS27" s="480">
        <v>4192</v>
      </c>
      <c r="AT27" s="481"/>
      <c r="AU27" s="481"/>
      <c r="AV27" s="481"/>
      <c r="AW27" s="481"/>
      <c r="AX27" s="482"/>
      <c r="AY27" s="524" t="s">
        <v>178</v>
      </c>
      <c r="AZ27" s="525"/>
      <c r="BA27" s="525"/>
      <c r="BB27" s="525"/>
      <c r="BC27" s="525"/>
      <c r="BD27" s="525"/>
      <c r="BE27" s="525"/>
      <c r="BF27" s="525"/>
      <c r="BG27" s="525"/>
      <c r="BH27" s="525"/>
      <c r="BI27" s="525"/>
      <c r="BJ27" s="525"/>
      <c r="BK27" s="525"/>
      <c r="BL27" s="525"/>
      <c r="BM27" s="526"/>
      <c r="BN27" s="605">
        <v>641198</v>
      </c>
      <c r="BO27" s="606"/>
      <c r="BP27" s="606"/>
      <c r="BQ27" s="606"/>
      <c r="BR27" s="606"/>
      <c r="BS27" s="606"/>
      <c r="BT27" s="606"/>
      <c r="BU27" s="607"/>
      <c r="BV27" s="605">
        <v>640629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179</v>
      </c>
      <c r="F28" s="459"/>
      <c r="G28" s="459"/>
      <c r="H28" s="459"/>
      <c r="I28" s="459"/>
      <c r="J28" s="459"/>
      <c r="K28" s="460"/>
      <c r="L28" s="480">
        <v>1</v>
      </c>
      <c r="M28" s="481"/>
      <c r="N28" s="481"/>
      <c r="O28" s="481"/>
      <c r="P28" s="523"/>
      <c r="Q28" s="480">
        <v>3470</v>
      </c>
      <c r="R28" s="481"/>
      <c r="S28" s="481"/>
      <c r="T28" s="481"/>
      <c r="U28" s="481"/>
      <c r="V28" s="523"/>
      <c r="W28" s="582"/>
      <c r="X28" s="570"/>
      <c r="Y28" s="571"/>
      <c r="Z28" s="479" t="s">
        <v>180</v>
      </c>
      <c r="AA28" s="459"/>
      <c r="AB28" s="459"/>
      <c r="AC28" s="459"/>
      <c r="AD28" s="459"/>
      <c r="AE28" s="459"/>
      <c r="AF28" s="459"/>
      <c r="AG28" s="460"/>
      <c r="AH28" s="480" t="s">
        <v>127</v>
      </c>
      <c r="AI28" s="481"/>
      <c r="AJ28" s="481"/>
      <c r="AK28" s="481"/>
      <c r="AL28" s="523"/>
      <c r="AM28" s="480" t="s">
        <v>175</v>
      </c>
      <c r="AN28" s="481"/>
      <c r="AO28" s="481"/>
      <c r="AP28" s="481"/>
      <c r="AQ28" s="481"/>
      <c r="AR28" s="523"/>
      <c r="AS28" s="480" t="s">
        <v>127</v>
      </c>
      <c r="AT28" s="481"/>
      <c r="AU28" s="481"/>
      <c r="AV28" s="481"/>
      <c r="AW28" s="481"/>
      <c r="AX28" s="482"/>
      <c r="AY28" s="608" t="s">
        <v>181</v>
      </c>
      <c r="AZ28" s="609"/>
      <c r="BA28" s="609"/>
      <c r="BB28" s="610"/>
      <c r="BC28" s="389" t="s">
        <v>47</v>
      </c>
      <c r="BD28" s="390"/>
      <c r="BE28" s="390"/>
      <c r="BF28" s="390"/>
      <c r="BG28" s="390"/>
      <c r="BH28" s="390"/>
      <c r="BI28" s="390"/>
      <c r="BJ28" s="390"/>
      <c r="BK28" s="390"/>
      <c r="BL28" s="390"/>
      <c r="BM28" s="391"/>
      <c r="BN28" s="392">
        <v>2813428</v>
      </c>
      <c r="BO28" s="393"/>
      <c r="BP28" s="393"/>
      <c r="BQ28" s="393"/>
      <c r="BR28" s="393"/>
      <c r="BS28" s="393"/>
      <c r="BT28" s="393"/>
      <c r="BU28" s="394"/>
      <c r="BV28" s="392">
        <v>2808688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182</v>
      </c>
      <c r="F29" s="459"/>
      <c r="G29" s="459"/>
      <c r="H29" s="459"/>
      <c r="I29" s="459"/>
      <c r="J29" s="459"/>
      <c r="K29" s="460"/>
      <c r="L29" s="480">
        <v>16</v>
      </c>
      <c r="M29" s="481"/>
      <c r="N29" s="481"/>
      <c r="O29" s="481"/>
      <c r="P29" s="523"/>
      <c r="Q29" s="480">
        <v>3260</v>
      </c>
      <c r="R29" s="481"/>
      <c r="S29" s="481"/>
      <c r="T29" s="481"/>
      <c r="U29" s="481"/>
      <c r="V29" s="523"/>
      <c r="W29" s="583"/>
      <c r="X29" s="584"/>
      <c r="Y29" s="585"/>
      <c r="Z29" s="479" t="s">
        <v>183</v>
      </c>
      <c r="AA29" s="459"/>
      <c r="AB29" s="459"/>
      <c r="AC29" s="459"/>
      <c r="AD29" s="459"/>
      <c r="AE29" s="459"/>
      <c r="AF29" s="459"/>
      <c r="AG29" s="460"/>
      <c r="AH29" s="480">
        <v>381</v>
      </c>
      <c r="AI29" s="481"/>
      <c r="AJ29" s="481"/>
      <c r="AK29" s="481"/>
      <c r="AL29" s="523"/>
      <c r="AM29" s="480">
        <v>1210902</v>
      </c>
      <c r="AN29" s="481"/>
      <c r="AO29" s="481"/>
      <c r="AP29" s="481"/>
      <c r="AQ29" s="481"/>
      <c r="AR29" s="523"/>
      <c r="AS29" s="480">
        <v>3178</v>
      </c>
      <c r="AT29" s="481"/>
      <c r="AU29" s="481"/>
      <c r="AV29" s="481"/>
      <c r="AW29" s="481"/>
      <c r="AX29" s="482"/>
      <c r="AY29" s="611"/>
      <c r="AZ29" s="612"/>
      <c r="BA29" s="612"/>
      <c r="BB29" s="613"/>
      <c r="BC29" s="463" t="s">
        <v>184</v>
      </c>
      <c r="BD29" s="464"/>
      <c r="BE29" s="464"/>
      <c r="BF29" s="464"/>
      <c r="BG29" s="464"/>
      <c r="BH29" s="464"/>
      <c r="BI29" s="464"/>
      <c r="BJ29" s="464"/>
      <c r="BK29" s="464"/>
      <c r="BL29" s="464"/>
      <c r="BM29" s="465"/>
      <c r="BN29" s="429">
        <v>2632977</v>
      </c>
      <c r="BO29" s="430"/>
      <c r="BP29" s="430"/>
      <c r="BQ29" s="430"/>
      <c r="BR29" s="430"/>
      <c r="BS29" s="430"/>
      <c r="BT29" s="430"/>
      <c r="BU29" s="431"/>
      <c r="BV29" s="429">
        <v>3206338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185</v>
      </c>
      <c r="X30" s="590"/>
      <c r="Y30" s="590"/>
      <c r="Z30" s="590"/>
      <c r="AA30" s="590"/>
      <c r="AB30" s="590"/>
      <c r="AC30" s="590"/>
      <c r="AD30" s="590"/>
      <c r="AE30" s="590"/>
      <c r="AF30" s="590"/>
      <c r="AG30" s="591"/>
      <c r="AH30" s="548">
        <v>98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6025115</v>
      </c>
      <c r="BO30" s="606"/>
      <c r="BP30" s="606"/>
      <c r="BQ30" s="606"/>
      <c r="BR30" s="606"/>
      <c r="BS30" s="606"/>
      <c r="BT30" s="606"/>
      <c r="BU30" s="607"/>
      <c r="BV30" s="605">
        <v>6134361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192</v>
      </c>
      <c r="D33" s="453"/>
      <c r="E33" s="418" t="s">
        <v>193</v>
      </c>
      <c r="F33" s="418"/>
      <c r="G33" s="418"/>
      <c r="H33" s="418"/>
      <c r="I33" s="418"/>
      <c r="J33" s="418"/>
      <c r="K33" s="418"/>
      <c r="L33" s="418"/>
      <c r="M33" s="418"/>
      <c r="N33" s="418"/>
      <c r="O33" s="418"/>
      <c r="P33" s="418"/>
      <c r="Q33" s="418"/>
      <c r="R33" s="418"/>
      <c r="S33" s="418"/>
      <c r="T33" s="216"/>
      <c r="U33" s="453" t="s">
        <v>192</v>
      </c>
      <c r="V33" s="453"/>
      <c r="W33" s="418" t="s">
        <v>194</v>
      </c>
      <c r="X33" s="418"/>
      <c r="Y33" s="418"/>
      <c r="Z33" s="418"/>
      <c r="AA33" s="418"/>
      <c r="AB33" s="418"/>
      <c r="AC33" s="418"/>
      <c r="AD33" s="418"/>
      <c r="AE33" s="418"/>
      <c r="AF33" s="418"/>
      <c r="AG33" s="418"/>
      <c r="AH33" s="418"/>
      <c r="AI33" s="418"/>
      <c r="AJ33" s="418"/>
      <c r="AK33" s="418"/>
      <c r="AL33" s="216"/>
      <c r="AM33" s="453" t="s">
        <v>192</v>
      </c>
      <c r="AN33" s="453"/>
      <c r="AO33" s="418" t="s">
        <v>194</v>
      </c>
      <c r="AP33" s="418"/>
      <c r="AQ33" s="418"/>
      <c r="AR33" s="418"/>
      <c r="AS33" s="418"/>
      <c r="AT33" s="418"/>
      <c r="AU33" s="418"/>
      <c r="AV33" s="418"/>
      <c r="AW33" s="418"/>
      <c r="AX33" s="418"/>
      <c r="AY33" s="418"/>
      <c r="AZ33" s="418"/>
      <c r="BA33" s="418"/>
      <c r="BB33" s="418"/>
      <c r="BC33" s="418"/>
      <c r="BD33" s="217"/>
      <c r="BE33" s="418" t="s">
        <v>195</v>
      </c>
      <c r="BF33" s="418"/>
      <c r="BG33" s="418" t="s">
        <v>196</v>
      </c>
      <c r="BH33" s="418"/>
      <c r="BI33" s="418"/>
      <c r="BJ33" s="418"/>
      <c r="BK33" s="418"/>
      <c r="BL33" s="418"/>
      <c r="BM33" s="418"/>
      <c r="BN33" s="418"/>
      <c r="BO33" s="418"/>
      <c r="BP33" s="418"/>
      <c r="BQ33" s="418"/>
      <c r="BR33" s="418"/>
      <c r="BS33" s="418"/>
      <c r="BT33" s="418"/>
      <c r="BU33" s="418"/>
      <c r="BV33" s="217"/>
      <c r="BW33" s="453" t="s">
        <v>195</v>
      </c>
      <c r="BX33" s="453"/>
      <c r="BY33" s="418" t="s">
        <v>197</v>
      </c>
      <c r="BZ33" s="418"/>
      <c r="CA33" s="418"/>
      <c r="CB33" s="418"/>
      <c r="CC33" s="418"/>
      <c r="CD33" s="418"/>
      <c r="CE33" s="418"/>
      <c r="CF33" s="418"/>
      <c r="CG33" s="418"/>
      <c r="CH33" s="418"/>
      <c r="CI33" s="418"/>
      <c r="CJ33" s="418"/>
      <c r="CK33" s="418"/>
      <c r="CL33" s="418"/>
      <c r="CM33" s="418"/>
      <c r="CN33" s="216"/>
      <c r="CO33" s="453" t="s">
        <v>192</v>
      </c>
      <c r="CP33" s="453"/>
      <c r="CQ33" s="418" t="s">
        <v>198</v>
      </c>
      <c r="CR33" s="418"/>
      <c r="CS33" s="418"/>
      <c r="CT33" s="418"/>
      <c r="CU33" s="418"/>
      <c r="CV33" s="418"/>
      <c r="CW33" s="418"/>
      <c r="CX33" s="418"/>
      <c r="CY33" s="418"/>
      <c r="CZ33" s="418"/>
      <c r="DA33" s="418"/>
      <c r="DB33" s="418"/>
      <c r="DC33" s="418"/>
      <c r="DD33" s="418"/>
      <c r="DE33" s="418"/>
      <c r="DF33" s="216"/>
      <c r="DG33" s="617" t="s">
        <v>199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9</v>
      </c>
      <c r="BF34" s="618"/>
      <c r="BG34" s="619" t="str">
        <f>IF('各会計、関係団体の財政状況及び健全化判断比率'!B35="","",'各会計、関係団体の財政状況及び健全化判断比率'!B35)</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北松北部環境組合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平戸市振興公社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交通船事業会計</v>
      </c>
      <c r="AP35" s="619"/>
      <c r="AQ35" s="619"/>
      <c r="AR35" s="619"/>
      <c r="AS35" s="619"/>
      <c r="AT35" s="619"/>
      <c r="AU35" s="619"/>
      <c r="AV35" s="619"/>
      <c r="AW35" s="619"/>
      <c r="AX35" s="619"/>
      <c r="AY35" s="619"/>
      <c r="AZ35" s="619"/>
      <c r="BA35" s="619"/>
      <c r="BB35" s="619"/>
      <c r="BC35" s="619"/>
      <c r="BD35" s="214"/>
      <c r="BE35" s="618">
        <f t="shared" ref="BE35:BE43" si="1">IF(BG35="","",BE34+1)</f>
        <v>10</v>
      </c>
      <c r="BF35" s="618"/>
      <c r="BG35" s="619" t="str">
        <f>IF('各会計、関係団体の財政状況及び健全化判断比率'!B36="","",'各会計、関係団体の財政状況及び健全化判断比率'!B36)</f>
        <v>あづち大島いさりびの里事業特別会計</v>
      </c>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長崎県市町村総合事務組合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的山大島風力発電所</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IF('各会計、関係団体の財政状況及び健全化判断比率'!B34="","",'各会計、関係団体の財政状況及び健全化判断比率'!B34)</f>
        <v>病院事業会計</v>
      </c>
      <c r="AP36" s="619"/>
      <c r="AQ36" s="619"/>
      <c r="AR36" s="619"/>
      <c r="AS36" s="619"/>
      <c r="AT36" s="619"/>
      <c r="AU36" s="619"/>
      <c r="AV36" s="619"/>
      <c r="AW36" s="619"/>
      <c r="AX36" s="619"/>
      <c r="AY36" s="619"/>
      <c r="AZ36" s="619"/>
      <c r="BA36" s="619"/>
      <c r="BB36" s="619"/>
      <c r="BC36" s="619"/>
      <c r="BD36" s="214"/>
      <c r="BE36" s="618">
        <f t="shared" si="1"/>
        <v>11</v>
      </c>
      <c r="BF36" s="618"/>
      <c r="BG36" s="619" t="str">
        <f>IF('各会計、関係団体の財政状況及び健全化判断比率'!B37="","",'各会計、関係団体の財政状況及び健全化判断比率'!B37)</f>
        <v>宅地開発事業特別会計</v>
      </c>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長崎県後期高齢者医療広域連合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田平風力発電所</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駐車場事業特別会計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12</v>
      </c>
      <c r="BF37" s="618"/>
      <c r="BG37" s="619" t="str">
        <f>IF('各会計、関係団体の財政状況及び健全化判断比率'!B38="","",'各会計、関係団体の財政状況及び健全化判断比率'!B38)</f>
        <v>工業団地事業特別会計</v>
      </c>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生月ウインドエナジー</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20</v>
      </c>
      <c r="CP38" s="618"/>
      <c r="CQ38" s="619" t="str">
        <f>IF('各会計、関係団体の財政状況及び健全化判断比率'!BS11="","",'各会計、関係団体の財政状況及び健全化判断比率'!BS11)</f>
        <v>長崎県林業公社</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9WHtJF8N4qZEUGjqViagwAp/DTj9Pz0pdJGuhxcRXbZo3ubZU99wEH76bqc2agbMn+A2oxLgdzgeGxOrvFGsHw==" saltValue="XjO5BEsXOF4LySKTpzZk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568</v>
      </c>
      <c r="D34" s="1210"/>
      <c r="E34" s="1211"/>
      <c r="F34" s="32">
        <v>6.37</v>
      </c>
      <c r="G34" s="33">
        <v>7.49</v>
      </c>
      <c r="H34" s="33">
        <v>7.79</v>
      </c>
      <c r="I34" s="33">
        <v>8.06</v>
      </c>
      <c r="J34" s="34">
        <v>8.25</v>
      </c>
      <c r="K34" s="22"/>
      <c r="L34" s="22"/>
      <c r="M34" s="22"/>
      <c r="N34" s="22"/>
      <c r="O34" s="22"/>
      <c r="P34" s="22"/>
    </row>
    <row r="35" spans="1:16" ht="39" customHeight="1" x14ac:dyDescent="0.15">
      <c r="A35" s="22"/>
      <c r="B35" s="35"/>
      <c r="C35" s="1204" t="s">
        <v>569</v>
      </c>
      <c r="D35" s="1205"/>
      <c r="E35" s="1206"/>
      <c r="F35" s="36">
        <v>5.58</v>
      </c>
      <c r="G35" s="37">
        <v>6.07</v>
      </c>
      <c r="H35" s="37">
        <v>5.55</v>
      </c>
      <c r="I35" s="37">
        <v>5.52</v>
      </c>
      <c r="J35" s="38">
        <v>5.74</v>
      </c>
      <c r="K35" s="22"/>
      <c r="L35" s="22"/>
      <c r="M35" s="22"/>
      <c r="N35" s="22"/>
      <c r="O35" s="22"/>
      <c r="P35" s="22"/>
    </row>
    <row r="36" spans="1:16" ht="39" customHeight="1" x14ac:dyDescent="0.15">
      <c r="A36" s="22"/>
      <c r="B36" s="35"/>
      <c r="C36" s="1204" t="s">
        <v>570</v>
      </c>
      <c r="D36" s="1205"/>
      <c r="E36" s="1206"/>
      <c r="F36" s="36">
        <v>3.59</v>
      </c>
      <c r="G36" s="37">
        <v>2.86</v>
      </c>
      <c r="H36" s="37">
        <v>2.91</v>
      </c>
      <c r="I36" s="37">
        <v>2.11</v>
      </c>
      <c r="J36" s="38">
        <v>2.27</v>
      </c>
      <c r="K36" s="22"/>
      <c r="L36" s="22"/>
      <c r="M36" s="22"/>
      <c r="N36" s="22"/>
      <c r="O36" s="22"/>
      <c r="P36" s="22"/>
    </row>
    <row r="37" spans="1:16" ht="39" customHeight="1" x14ac:dyDescent="0.15">
      <c r="A37" s="22"/>
      <c r="B37" s="35"/>
      <c r="C37" s="1204" t="s">
        <v>571</v>
      </c>
      <c r="D37" s="1205"/>
      <c r="E37" s="1206"/>
      <c r="F37" s="36">
        <v>1.03</v>
      </c>
      <c r="G37" s="37">
        <v>0.95</v>
      </c>
      <c r="H37" s="37">
        <v>0.92</v>
      </c>
      <c r="I37" s="37">
        <v>1.25</v>
      </c>
      <c r="J37" s="38">
        <v>1.35</v>
      </c>
      <c r="K37" s="22"/>
      <c r="L37" s="22"/>
      <c r="M37" s="22"/>
      <c r="N37" s="22"/>
      <c r="O37" s="22"/>
      <c r="P37" s="22"/>
    </row>
    <row r="38" spans="1:16" ht="39" customHeight="1" x14ac:dyDescent="0.15">
      <c r="A38" s="22"/>
      <c r="B38" s="35"/>
      <c r="C38" s="1204" t="s">
        <v>572</v>
      </c>
      <c r="D38" s="1205"/>
      <c r="E38" s="1206"/>
      <c r="F38" s="36">
        <v>0.41</v>
      </c>
      <c r="G38" s="37">
        <v>0.4</v>
      </c>
      <c r="H38" s="37">
        <v>0.41</v>
      </c>
      <c r="I38" s="37">
        <v>1.26</v>
      </c>
      <c r="J38" s="38">
        <v>1.1399999999999999</v>
      </c>
      <c r="K38" s="22"/>
      <c r="L38" s="22"/>
      <c r="M38" s="22"/>
      <c r="N38" s="22"/>
      <c r="O38" s="22"/>
      <c r="P38" s="22"/>
    </row>
    <row r="39" spans="1:16" ht="39" customHeight="1" x14ac:dyDescent="0.15">
      <c r="A39" s="22"/>
      <c r="B39" s="35"/>
      <c r="C39" s="1204" t="s">
        <v>573</v>
      </c>
      <c r="D39" s="1205"/>
      <c r="E39" s="1206"/>
      <c r="F39" s="36">
        <v>0.02</v>
      </c>
      <c r="G39" s="37">
        <v>0</v>
      </c>
      <c r="H39" s="37">
        <v>0.04</v>
      </c>
      <c r="I39" s="37">
        <v>0.04</v>
      </c>
      <c r="J39" s="38">
        <v>0.73</v>
      </c>
      <c r="K39" s="22"/>
      <c r="L39" s="22"/>
      <c r="M39" s="22"/>
      <c r="N39" s="22"/>
      <c r="O39" s="22"/>
      <c r="P39" s="22"/>
    </row>
    <row r="40" spans="1:16" ht="39" customHeight="1" x14ac:dyDescent="0.15">
      <c r="A40" s="22"/>
      <c r="B40" s="35"/>
      <c r="C40" s="1204" t="s">
        <v>574</v>
      </c>
      <c r="D40" s="1205"/>
      <c r="E40" s="1206"/>
      <c r="F40" s="36">
        <v>0.85</v>
      </c>
      <c r="G40" s="37">
        <v>0.8</v>
      </c>
      <c r="H40" s="37">
        <v>0.64</v>
      </c>
      <c r="I40" s="37">
        <v>0.53</v>
      </c>
      <c r="J40" s="38">
        <v>0.49</v>
      </c>
      <c r="K40" s="22"/>
      <c r="L40" s="22"/>
      <c r="M40" s="22"/>
      <c r="N40" s="22"/>
      <c r="O40" s="22"/>
      <c r="P40" s="22"/>
    </row>
    <row r="41" spans="1:16" ht="39" customHeight="1" x14ac:dyDescent="0.15">
      <c r="A41" s="22"/>
      <c r="B41" s="35"/>
      <c r="C41" s="1204" t="s">
        <v>575</v>
      </c>
      <c r="D41" s="1205"/>
      <c r="E41" s="1206"/>
      <c r="F41" s="36">
        <v>0.01</v>
      </c>
      <c r="G41" s="37">
        <v>0.01</v>
      </c>
      <c r="H41" s="37">
        <v>0.01</v>
      </c>
      <c r="I41" s="37">
        <v>0.01</v>
      </c>
      <c r="J41" s="38">
        <v>0</v>
      </c>
      <c r="K41" s="22"/>
      <c r="L41" s="22"/>
      <c r="M41" s="22"/>
      <c r="N41" s="22"/>
      <c r="O41" s="22"/>
      <c r="P41" s="22"/>
    </row>
    <row r="42" spans="1:16" ht="39" customHeight="1" x14ac:dyDescent="0.15">
      <c r="A42" s="22"/>
      <c r="B42" s="39"/>
      <c r="C42" s="1204" t="s">
        <v>576</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577</v>
      </c>
      <c r="D43" s="1208"/>
      <c r="E43" s="1209"/>
      <c r="F43" s="41">
        <v>0.46</v>
      </c>
      <c r="G43" s="42">
        <v>0.09</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dgW6c7OSevapWwSHEpni47RZnzQS/hlfSlgtVYcWZr+p32IcBJniyR+lzdCLjKwXmf0pf7TGkNEZwHaqeORXQ==" saltValue="o5H8f1bv68fcxL1mrLiZ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3096</v>
      </c>
      <c r="L45" s="60">
        <v>3132</v>
      </c>
      <c r="M45" s="60">
        <v>3103</v>
      </c>
      <c r="N45" s="60">
        <v>3144</v>
      </c>
      <c r="O45" s="61">
        <v>3009</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522</v>
      </c>
      <c r="L46" s="64" t="s">
        <v>522</v>
      </c>
      <c r="M46" s="64" t="s">
        <v>522</v>
      </c>
      <c r="N46" s="64" t="s">
        <v>522</v>
      </c>
      <c r="O46" s="65" t="s">
        <v>522</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522</v>
      </c>
      <c r="L47" s="64" t="s">
        <v>522</v>
      </c>
      <c r="M47" s="64" t="s">
        <v>522</v>
      </c>
      <c r="N47" s="64" t="s">
        <v>522</v>
      </c>
      <c r="O47" s="65" t="s">
        <v>522</v>
      </c>
      <c r="P47" s="48"/>
      <c r="Q47" s="48"/>
      <c r="R47" s="48"/>
      <c r="S47" s="48"/>
      <c r="T47" s="48"/>
      <c r="U47" s="48"/>
    </row>
    <row r="48" spans="1:21" ht="30.75" customHeight="1" x14ac:dyDescent="0.15">
      <c r="A48" s="48"/>
      <c r="B48" s="1214"/>
      <c r="C48" s="1215"/>
      <c r="D48" s="62"/>
      <c r="E48" s="1220" t="s">
        <v>14</v>
      </c>
      <c r="F48" s="1220"/>
      <c r="G48" s="1220"/>
      <c r="H48" s="1220"/>
      <c r="I48" s="1220"/>
      <c r="J48" s="1221"/>
      <c r="K48" s="63">
        <v>358</v>
      </c>
      <c r="L48" s="64">
        <v>328</v>
      </c>
      <c r="M48" s="64">
        <v>323</v>
      </c>
      <c r="N48" s="64">
        <v>321</v>
      </c>
      <c r="O48" s="65">
        <v>351</v>
      </c>
      <c r="P48" s="48"/>
      <c r="Q48" s="48"/>
      <c r="R48" s="48"/>
      <c r="S48" s="48"/>
      <c r="T48" s="48"/>
      <c r="U48" s="48"/>
    </row>
    <row r="49" spans="1:21" ht="30.75" customHeight="1" x14ac:dyDescent="0.15">
      <c r="A49" s="48"/>
      <c r="B49" s="1214"/>
      <c r="C49" s="1215"/>
      <c r="D49" s="62"/>
      <c r="E49" s="1220" t="s">
        <v>15</v>
      </c>
      <c r="F49" s="1220"/>
      <c r="G49" s="1220"/>
      <c r="H49" s="1220"/>
      <c r="I49" s="1220"/>
      <c r="J49" s="1221"/>
      <c r="K49" s="63">
        <v>408</v>
      </c>
      <c r="L49" s="64">
        <v>408</v>
      </c>
      <c r="M49" s="64">
        <v>408</v>
      </c>
      <c r="N49" s="64">
        <v>305</v>
      </c>
      <c r="O49" s="65">
        <v>55</v>
      </c>
      <c r="P49" s="48"/>
      <c r="Q49" s="48"/>
      <c r="R49" s="48"/>
      <c r="S49" s="48"/>
      <c r="T49" s="48"/>
      <c r="U49" s="48"/>
    </row>
    <row r="50" spans="1:21" ht="30.75" customHeight="1" x14ac:dyDescent="0.15">
      <c r="A50" s="48"/>
      <c r="B50" s="1214"/>
      <c r="C50" s="1215"/>
      <c r="D50" s="62"/>
      <c r="E50" s="1220" t="s">
        <v>16</v>
      </c>
      <c r="F50" s="1220"/>
      <c r="G50" s="1220"/>
      <c r="H50" s="1220"/>
      <c r="I50" s="1220"/>
      <c r="J50" s="1221"/>
      <c r="K50" s="63">
        <v>79</v>
      </c>
      <c r="L50" s="64">
        <v>2</v>
      </c>
      <c r="M50" s="64">
        <v>2</v>
      </c>
      <c r="N50" s="64">
        <v>1</v>
      </c>
      <c r="O50" s="65">
        <v>1</v>
      </c>
      <c r="P50" s="48"/>
      <c r="Q50" s="48"/>
      <c r="R50" s="48"/>
      <c r="S50" s="48"/>
      <c r="T50" s="48"/>
      <c r="U50" s="48"/>
    </row>
    <row r="51" spans="1:21" ht="30.75" customHeight="1" x14ac:dyDescent="0.15">
      <c r="A51" s="48"/>
      <c r="B51" s="1216"/>
      <c r="C51" s="1217"/>
      <c r="D51" s="66"/>
      <c r="E51" s="1220" t="s">
        <v>17</v>
      </c>
      <c r="F51" s="1220"/>
      <c r="G51" s="1220"/>
      <c r="H51" s="1220"/>
      <c r="I51" s="1220"/>
      <c r="J51" s="1221"/>
      <c r="K51" s="63">
        <v>1</v>
      </c>
      <c r="L51" s="64">
        <v>0</v>
      </c>
      <c r="M51" s="64">
        <v>1</v>
      </c>
      <c r="N51" s="64">
        <v>0</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3163</v>
      </c>
      <c r="L52" s="64">
        <v>3244</v>
      </c>
      <c r="M52" s="64">
        <v>3253</v>
      </c>
      <c r="N52" s="64">
        <v>3212</v>
      </c>
      <c r="O52" s="65">
        <v>3120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779</v>
      </c>
      <c r="L53" s="69">
        <v>626</v>
      </c>
      <c r="M53" s="69">
        <v>584</v>
      </c>
      <c r="N53" s="69">
        <v>559</v>
      </c>
      <c r="O53" s="70">
        <v>296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597</v>
      </c>
      <c r="L57" s="84" t="s">
        <v>522</v>
      </c>
      <c r="M57" s="84" t="s">
        <v>522</v>
      </c>
      <c r="N57" s="84" t="s">
        <v>522</v>
      </c>
      <c r="O57" s="85" t="s">
        <v>522</v>
      </c>
    </row>
    <row r="58" spans="1:21" ht="31.5" customHeight="1" thickBot="1" x14ac:dyDescent="0.2">
      <c r="B58" s="1230"/>
      <c r="C58" s="1231"/>
      <c r="D58" s="1235" t="s">
        <v>26</v>
      </c>
      <c r="E58" s="1236"/>
      <c r="F58" s="1236"/>
      <c r="G58" s="1236"/>
      <c r="H58" s="1236"/>
      <c r="I58" s="1236"/>
      <c r="J58" s="1237"/>
      <c r="K58" s="86" t="s">
        <v>522</v>
      </c>
      <c r="L58" s="87" t="s">
        <v>522</v>
      </c>
      <c r="M58" s="87" t="s">
        <v>522</v>
      </c>
      <c r="N58" s="87" t="s">
        <v>522</v>
      </c>
      <c r="O58" s="88" t="s">
        <v>522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SC3l5zm63niuB10wT/dBfxbUtmicXE9OVJ2ykfDMPEP3oUwPQPtzCWTjE9cnPYvB8bj8C2sYWAyqAzoRi73w==" saltValue="oa7b1kWpEXgj1RC3BY+9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M52" sqref="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38" t="s">
        <v>29</v>
      </c>
      <c r="C41" s="1239"/>
      <c r="D41" s="102"/>
      <c r="E41" s="1244" t="s">
        <v>30</v>
      </c>
      <c r="F41" s="1244"/>
      <c r="G41" s="1244"/>
      <c r="H41" s="1245"/>
      <c r="I41" s="103">
        <v>28720</v>
      </c>
      <c r="J41" s="104">
        <v>28336</v>
      </c>
      <c r="K41" s="104">
        <v>28016</v>
      </c>
      <c r="L41" s="104">
        <v>26734</v>
      </c>
      <c r="M41" s="105">
        <v>26021</v>
      </c>
    </row>
    <row r="42" spans="2:13" ht="27.75" customHeight="1" x14ac:dyDescent="0.15">
      <c r="B42" s="1240"/>
      <c r="C42" s="1241"/>
      <c r="D42" s="106"/>
      <c r="E42" s="1246" t="s">
        <v>31</v>
      </c>
      <c r="F42" s="1246"/>
      <c r="G42" s="1246"/>
      <c r="H42" s="1247"/>
      <c r="I42" s="107" t="s">
        <v>522</v>
      </c>
      <c r="J42" s="108" t="s">
        <v>522</v>
      </c>
      <c r="K42" s="108" t="s">
        <v>522</v>
      </c>
      <c r="L42" s="108" t="s">
        <v>522</v>
      </c>
      <c r="M42" s="109" t="s">
        <v>522</v>
      </c>
    </row>
    <row r="43" spans="2:13" ht="27.75" customHeight="1" x14ac:dyDescent="0.15">
      <c r="B43" s="1240"/>
      <c r="C43" s="1241"/>
      <c r="D43" s="106"/>
      <c r="E43" s="1246" t="s">
        <v>32</v>
      </c>
      <c r="F43" s="1246"/>
      <c r="G43" s="1246"/>
      <c r="H43" s="1247"/>
      <c r="I43" s="107">
        <v>3692</v>
      </c>
      <c r="J43" s="108">
        <v>3598</v>
      </c>
      <c r="K43" s="108">
        <v>3445</v>
      </c>
      <c r="L43" s="108">
        <v>3162</v>
      </c>
      <c r="M43" s="109">
        <v>3049</v>
      </c>
    </row>
    <row r="44" spans="2:13" ht="27.75" customHeight="1" x14ac:dyDescent="0.15">
      <c r="B44" s="1240"/>
      <c r="C44" s="1241"/>
      <c r="D44" s="106"/>
      <c r="E44" s="1246" t="s">
        <v>33</v>
      </c>
      <c r="F44" s="1246"/>
      <c r="G44" s="1246"/>
      <c r="H44" s="1247"/>
      <c r="I44" s="107">
        <v>1149</v>
      </c>
      <c r="J44" s="108">
        <v>754</v>
      </c>
      <c r="K44" s="108">
        <v>589</v>
      </c>
      <c r="L44" s="108">
        <v>816</v>
      </c>
      <c r="M44" s="109">
        <v>770</v>
      </c>
    </row>
    <row r="45" spans="2:13" ht="27.75" customHeight="1" x14ac:dyDescent="0.15">
      <c r="B45" s="1240"/>
      <c r="C45" s="1241"/>
      <c r="D45" s="106"/>
      <c r="E45" s="1246" t="s">
        <v>34</v>
      </c>
      <c r="F45" s="1246"/>
      <c r="G45" s="1246"/>
      <c r="H45" s="1247"/>
      <c r="I45" s="107">
        <v>3487</v>
      </c>
      <c r="J45" s="108">
        <v>3462</v>
      </c>
      <c r="K45" s="108">
        <v>3481</v>
      </c>
      <c r="L45" s="108">
        <v>3273</v>
      </c>
      <c r="M45" s="109">
        <v>3184</v>
      </c>
    </row>
    <row r="46" spans="2:13" ht="27.75" customHeight="1" x14ac:dyDescent="0.15">
      <c r="B46" s="1240"/>
      <c r="C46" s="1241"/>
      <c r="D46" s="110"/>
      <c r="E46" s="1246" t="s">
        <v>35</v>
      </c>
      <c r="F46" s="1246"/>
      <c r="G46" s="1246"/>
      <c r="H46" s="1247"/>
      <c r="I46" s="107">
        <v>18</v>
      </c>
      <c r="J46" s="108">
        <v>17</v>
      </c>
      <c r="K46" s="108">
        <v>110</v>
      </c>
      <c r="L46" s="108">
        <v>14</v>
      </c>
      <c r="M46" s="109">
        <v>13</v>
      </c>
    </row>
    <row r="47" spans="2:13" ht="27.75" customHeight="1" x14ac:dyDescent="0.15">
      <c r="B47" s="1240"/>
      <c r="C47" s="1241"/>
      <c r="D47" s="111"/>
      <c r="E47" s="1248" t="s">
        <v>36</v>
      </c>
      <c r="F47" s="1249"/>
      <c r="G47" s="1249"/>
      <c r="H47" s="1250"/>
      <c r="I47" s="107" t="s">
        <v>522</v>
      </c>
      <c r="J47" s="108" t="s">
        <v>522</v>
      </c>
      <c r="K47" s="108" t="s">
        <v>522</v>
      </c>
      <c r="L47" s="108" t="s">
        <v>522</v>
      </c>
      <c r="M47" s="109" t="s">
        <v>522</v>
      </c>
    </row>
    <row r="48" spans="2:13" ht="27.75" customHeight="1" x14ac:dyDescent="0.15">
      <c r="B48" s="1240"/>
      <c r="C48" s="1241"/>
      <c r="D48" s="106"/>
      <c r="E48" s="1246" t="s">
        <v>37</v>
      </c>
      <c r="F48" s="1246"/>
      <c r="G48" s="1246"/>
      <c r="H48" s="1247"/>
      <c r="I48" s="107" t="s">
        <v>522</v>
      </c>
      <c r="J48" s="108" t="s">
        <v>522</v>
      </c>
      <c r="K48" s="108" t="s">
        <v>522</v>
      </c>
      <c r="L48" s="108" t="s">
        <v>522</v>
      </c>
      <c r="M48" s="109" t="s">
        <v>522</v>
      </c>
    </row>
    <row r="49" spans="2:13" ht="27.75" customHeight="1" x14ac:dyDescent="0.15">
      <c r="B49" s="1242"/>
      <c r="C49" s="1243"/>
      <c r="D49" s="106"/>
      <c r="E49" s="1246" t="s">
        <v>38</v>
      </c>
      <c r="F49" s="1246"/>
      <c r="G49" s="1246"/>
      <c r="H49" s="1247"/>
      <c r="I49" s="107" t="s">
        <v>522</v>
      </c>
      <c r="J49" s="108" t="s">
        <v>522</v>
      </c>
      <c r="K49" s="108" t="s">
        <v>522</v>
      </c>
      <c r="L49" s="108" t="s">
        <v>522</v>
      </c>
      <c r="M49" s="109" t="s">
        <v>522</v>
      </c>
    </row>
    <row r="50" spans="2:13" ht="27.75" customHeight="1" x14ac:dyDescent="0.15">
      <c r="B50" s="1251" t="s">
        <v>39</v>
      </c>
      <c r="C50" s="1252"/>
      <c r="D50" s="112"/>
      <c r="E50" s="1246" t="s">
        <v>40</v>
      </c>
      <c r="F50" s="1246"/>
      <c r="G50" s="1246"/>
      <c r="H50" s="1247"/>
      <c r="I50" s="107">
        <v>12289</v>
      </c>
      <c r="J50" s="108">
        <v>13142</v>
      </c>
      <c r="K50" s="108">
        <v>13574</v>
      </c>
      <c r="L50" s="108">
        <v>13141</v>
      </c>
      <c r="M50" s="109">
        <v>12555</v>
      </c>
    </row>
    <row r="51" spans="2:13" ht="27.75" customHeight="1" x14ac:dyDescent="0.15">
      <c r="B51" s="1240"/>
      <c r="C51" s="1241"/>
      <c r="D51" s="106"/>
      <c r="E51" s="1246" t="s">
        <v>41</v>
      </c>
      <c r="F51" s="1246"/>
      <c r="G51" s="1246"/>
      <c r="H51" s="1247"/>
      <c r="I51" s="107">
        <v>927</v>
      </c>
      <c r="J51" s="108">
        <v>833</v>
      </c>
      <c r="K51" s="108">
        <v>731</v>
      </c>
      <c r="L51" s="108">
        <v>706</v>
      </c>
      <c r="M51" s="109">
        <v>703</v>
      </c>
    </row>
    <row r="52" spans="2:13" ht="27.75" customHeight="1" x14ac:dyDescent="0.15">
      <c r="B52" s="1242"/>
      <c r="C52" s="1243"/>
      <c r="D52" s="106"/>
      <c r="E52" s="1246" t="s">
        <v>42</v>
      </c>
      <c r="F52" s="1246"/>
      <c r="G52" s="1246"/>
      <c r="H52" s="1247"/>
      <c r="I52" s="107">
        <v>25709</v>
      </c>
      <c r="J52" s="108">
        <v>25346</v>
      </c>
      <c r="K52" s="108">
        <v>25025</v>
      </c>
      <c r="L52" s="108">
        <v>24368</v>
      </c>
      <c r="M52" s="109">
        <v>23497</v>
      </c>
    </row>
    <row r="53" spans="2:13" ht="27.75" customHeight="1" thickBot="1" x14ac:dyDescent="0.2">
      <c r="B53" s="1253" t="s">
        <v>43</v>
      </c>
      <c r="C53" s="1254"/>
      <c r="D53" s="113"/>
      <c r="E53" s="1255" t="s">
        <v>44</v>
      </c>
      <c r="F53" s="1255"/>
      <c r="G53" s="1255"/>
      <c r="H53" s="1256"/>
      <c r="I53" s="114">
        <v>-1859</v>
      </c>
      <c r="J53" s="115">
        <v>-3155</v>
      </c>
      <c r="K53" s="115">
        <v>-3688</v>
      </c>
      <c r="L53" s="115">
        <v>-4215</v>
      </c>
      <c r="M53" s="116">
        <v>-3718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CT6PbZcE/QhJAfW6HUEvGT2+AvcZ4XmLsCp/Ockn0vodBeKy0/x1lm9vYWSwSHoKpv+g4kyt23n9rlwZ2X1bw==" saltValue="1tRT9vo/Hm5kRU5ECmjT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47</v>
      </c>
      <c r="D55" s="1265"/>
      <c r="E55" s="1266"/>
      <c r="F55" s="128">
        <v>2804</v>
      </c>
      <c r="G55" s="128">
        <v>2809</v>
      </c>
      <c r="H55" s="129">
        <v>2813</v>
      </c>
    </row>
    <row r="56" spans="2:8" ht="52.5" customHeight="1" x14ac:dyDescent="0.15">
      <c r="B56" s="130"/>
      <c r="C56" s="1267" t="s">
        <v>48</v>
      </c>
      <c r="D56" s="1267"/>
      <c r="E56" s="1268"/>
      <c r="F56" s="131">
        <v>3045</v>
      </c>
      <c r="G56" s="131">
        <v>3206</v>
      </c>
      <c r="H56" s="132">
        <v>2633</v>
      </c>
    </row>
    <row r="57" spans="2:8" ht="53.25" customHeight="1" x14ac:dyDescent="0.15">
      <c r="B57" s="130"/>
      <c r="C57" s="1269" t="s">
        <v>49</v>
      </c>
      <c r="D57" s="1269"/>
      <c r="E57" s="1270"/>
      <c r="F57" s="133">
        <v>6766</v>
      </c>
      <c r="G57" s="133">
        <v>6134</v>
      </c>
      <c r="H57" s="134">
        <v>6025</v>
      </c>
    </row>
    <row r="58" spans="2:8" ht="45.75" customHeight="1" x14ac:dyDescent="0.15">
      <c r="B58" s="135"/>
      <c r="C58" s="1257" t="s">
        <v>598</v>
      </c>
      <c r="D58" s="1258"/>
      <c r="E58" s="1259"/>
      <c r="F58" s="136">
        <v>3889</v>
      </c>
      <c r="G58" s="136">
        <v>3303</v>
      </c>
      <c r="H58" s="137">
        <v>3219</v>
      </c>
    </row>
    <row r="59" spans="2:8" ht="45.75" customHeight="1" x14ac:dyDescent="0.15">
      <c r="B59" s="135"/>
      <c r="C59" s="1257" t="s">
        <v>599</v>
      </c>
      <c r="D59" s="1258"/>
      <c r="E59" s="1259"/>
      <c r="F59" s="136">
        <v>1602</v>
      </c>
      <c r="G59" s="136">
        <v>1603</v>
      </c>
      <c r="H59" s="137">
        <v>1604</v>
      </c>
    </row>
    <row r="60" spans="2:8" ht="45.75" customHeight="1" x14ac:dyDescent="0.15">
      <c r="B60" s="135"/>
      <c r="C60" s="1257" t="s">
        <v>600</v>
      </c>
      <c r="D60" s="1258"/>
      <c r="E60" s="1259"/>
      <c r="F60" s="136">
        <v>86</v>
      </c>
      <c r="G60" s="136">
        <v>71</v>
      </c>
      <c r="H60" s="137">
        <v>101</v>
      </c>
    </row>
    <row r="61" spans="2:8" ht="45.75" customHeight="1" x14ac:dyDescent="0.15">
      <c r="B61" s="135"/>
      <c r="C61" s="1257" t="s">
        <v>601</v>
      </c>
      <c r="D61" s="1258"/>
      <c r="E61" s="1259"/>
      <c r="F61" s="136">
        <v>754</v>
      </c>
      <c r="G61" s="136">
        <v>739</v>
      </c>
      <c r="H61" s="137">
        <v>722</v>
      </c>
    </row>
    <row r="62" spans="2:8" ht="45.75" customHeight="1" thickBot="1" x14ac:dyDescent="0.2">
      <c r="B62" s="138"/>
      <c r="C62" s="1260" t="s">
        <v>602</v>
      </c>
      <c r="D62" s="1261"/>
      <c r="E62" s="1262"/>
      <c r="F62" s="139">
        <v>304</v>
      </c>
      <c r="G62" s="139">
        <v>295</v>
      </c>
      <c r="H62" s="140">
        <v>288</v>
      </c>
    </row>
    <row r="63" spans="2:8" ht="52.5" customHeight="1" thickBot="1" x14ac:dyDescent="0.2">
      <c r="B63" s="141"/>
      <c r="C63" s="1263" t="s">
        <v>50</v>
      </c>
      <c r="D63" s="1263"/>
      <c r="E63" s="1264"/>
      <c r="F63" s="142">
        <v>12615</v>
      </c>
      <c r="G63" s="142">
        <v>12149</v>
      </c>
      <c r="H63" s="143">
        <v>11472</v>
      </c>
    </row>
    <row r="64" spans="2:8" ht="15" customHeight="1" x14ac:dyDescent="0.15"/>
  </sheetData>
  <sheetProtection algorithmName="SHA-512" hashValue="8VU0ICt3hu941gRAiU3fnkF51V/qWQrEe7c6hKTMpydXN7As6mWIhbJZrriiyFimY4q/nyw+IzgixjpMVUH8zw==" saltValue="J2qg8ndheZB4knzqPvLK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138725</v>
      </c>
      <c r="E3" s="162"/>
      <c r="F3" s="163">
        <v>85459</v>
      </c>
      <c r="G3" s="164"/>
      <c r="H3" s="165"/>
    </row>
    <row r="4" spans="1:8" x14ac:dyDescent="0.15">
      <c r="A4" s="166"/>
      <c r="B4" s="167"/>
      <c r="C4" s="168"/>
      <c r="D4" s="169">
        <v>49240</v>
      </c>
      <c r="E4" s="170"/>
      <c r="F4" s="171">
        <v>44378</v>
      </c>
      <c r="G4" s="172"/>
      <c r="H4" s="173"/>
    </row>
    <row r="5" spans="1:8" x14ac:dyDescent="0.15">
      <c r="A5" s="154" t="s">
        <v>555</v>
      </c>
      <c r="B5" s="159"/>
      <c r="C5" s="160"/>
      <c r="D5" s="161">
        <v>131456</v>
      </c>
      <c r="E5" s="162"/>
      <c r="F5" s="163">
        <v>83280</v>
      </c>
      <c r="G5" s="164"/>
      <c r="H5" s="165"/>
    </row>
    <row r="6" spans="1:8" x14ac:dyDescent="0.15">
      <c r="A6" s="166"/>
      <c r="B6" s="167"/>
      <c r="C6" s="168"/>
      <c r="D6" s="169">
        <v>72739</v>
      </c>
      <c r="E6" s="170"/>
      <c r="F6" s="171">
        <v>43123</v>
      </c>
      <c r="G6" s="172"/>
      <c r="H6" s="173"/>
    </row>
    <row r="7" spans="1:8" x14ac:dyDescent="0.15">
      <c r="A7" s="154" t="s">
        <v>556</v>
      </c>
      <c r="B7" s="159"/>
      <c r="C7" s="160"/>
      <c r="D7" s="161">
        <v>146697</v>
      </c>
      <c r="E7" s="162"/>
      <c r="F7" s="163">
        <v>88968</v>
      </c>
      <c r="G7" s="164"/>
      <c r="H7" s="165"/>
    </row>
    <row r="8" spans="1:8" x14ac:dyDescent="0.15">
      <c r="A8" s="166"/>
      <c r="B8" s="167"/>
      <c r="C8" s="168"/>
      <c r="D8" s="169">
        <v>80952</v>
      </c>
      <c r="E8" s="170"/>
      <c r="F8" s="171">
        <v>45482</v>
      </c>
      <c r="G8" s="172"/>
      <c r="H8" s="173"/>
    </row>
    <row r="9" spans="1:8" x14ac:dyDescent="0.15">
      <c r="A9" s="154" t="s">
        <v>557</v>
      </c>
      <c r="B9" s="159"/>
      <c r="C9" s="160"/>
      <c r="D9" s="161">
        <v>95935</v>
      </c>
      <c r="E9" s="162"/>
      <c r="F9" s="163">
        <v>85173</v>
      </c>
      <c r="G9" s="164"/>
      <c r="H9" s="165"/>
    </row>
    <row r="10" spans="1:8" x14ac:dyDescent="0.15">
      <c r="A10" s="166"/>
      <c r="B10" s="167"/>
      <c r="C10" s="168"/>
      <c r="D10" s="169">
        <v>49715</v>
      </c>
      <c r="E10" s="170"/>
      <c r="F10" s="171">
        <v>43913</v>
      </c>
      <c r="G10" s="172"/>
      <c r="H10" s="173"/>
    </row>
    <row r="11" spans="1:8" x14ac:dyDescent="0.15">
      <c r="A11" s="154" t="s">
        <v>558</v>
      </c>
      <c r="B11" s="159"/>
      <c r="C11" s="160"/>
      <c r="D11" s="161">
        <v>127339</v>
      </c>
      <c r="E11" s="162"/>
      <c r="F11" s="163">
        <v>94081</v>
      </c>
      <c r="G11" s="164"/>
      <c r="H11" s="165"/>
    </row>
    <row r="12" spans="1:8" x14ac:dyDescent="0.15">
      <c r="A12" s="166"/>
      <c r="B12" s="167"/>
      <c r="C12" s="174"/>
      <c r="D12" s="169">
        <v>80448</v>
      </c>
      <c r="E12" s="170"/>
      <c r="F12" s="171">
        <v>48949</v>
      </c>
      <c r="G12" s="172"/>
      <c r="H12" s="173"/>
    </row>
    <row r="13" spans="1:8" x14ac:dyDescent="0.15">
      <c r="A13" s="154"/>
      <c r="B13" s="159"/>
      <c r="C13" s="175"/>
      <c r="D13" s="176">
        <v>128030</v>
      </c>
      <c r="E13" s="177"/>
      <c r="F13" s="178">
        <v>87392</v>
      </c>
      <c r="G13" s="179"/>
      <c r="H13" s="165"/>
    </row>
    <row r="14" spans="1:8" x14ac:dyDescent="0.15">
      <c r="A14" s="166"/>
      <c r="B14" s="167"/>
      <c r="C14" s="168"/>
      <c r="D14" s="169">
        <v>66619</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3.59</v>
      </c>
      <c r="C19" s="180">
        <f>ROUND(VALUE(SUBSTITUTE(実質収支比率等に係る経年分析!G$48,"▲","-")),2)</f>
        <v>2.86</v>
      </c>
      <c r="D19" s="180">
        <f>ROUND(VALUE(SUBSTITUTE(実質収支比率等に係る経年分析!H$48,"▲","-")),2)</f>
        <v>2.91</v>
      </c>
      <c r="E19" s="180">
        <f>ROUND(VALUE(SUBSTITUTE(実質収支比率等に係る経年分析!I$48,"▲","-")),2)</f>
        <v>2.12</v>
      </c>
      <c r="F19" s="180">
        <f>ROUND(VALUE(SUBSTITUTE(実質収支比率等に係る経年分析!J$48,"▲","-")),2)</f>
        <v>2.2799999999999998</v>
      </c>
    </row>
    <row r="20" spans="1:11" x14ac:dyDescent="0.15">
      <c r="A20" s="180" t="s">
        <v>54</v>
      </c>
      <c r="B20" s="180">
        <f>ROUND(VALUE(SUBSTITUTE(実質収支比率等に係る経年分析!F$47,"▲","-")),2)</f>
        <v>19.39</v>
      </c>
      <c r="C20" s="180">
        <f>ROUND(VALUE(SUBSTITUTE(実質収支比率等に係る経年分析!G$47,"▲","-")),2)</f>
        <v>20.53</v>
      </c>
      <c r="D20" s="180">
        <f>ROUND(VALUE(SUBSTITUTE(実質収支比率等に係る経年分析!H$47,"▲","-")),2)</f>
        <v>20.82</v>
      </c>
      <c r="E20" s="180">
        <f>ROUND(VALUE(SUBSTITUTE(実質収支比率等に係る経年分析!I$47,"▲","-")),2)</f>
        <v>21.11</v>
      </c>
      <c r="F20" s="180">
        <f>ROUND(VALUE(SUBSTITUTE(実質収支比率等に係る経年分析!J$47,"▲","-")),2)</f>
        <v>21.64</v>
      </c>
    </row>
    <row r="21" spans="1:11" x14ac:dyDescent="0.15">
      <c r="A21" s="180" t="s">
        <v>55</v>
      </c>
      <c r="B21" s="180">
        <f>IF(ISNUMBER(VALUE(SUBSTITUTE(実質収支比率等に係る経年分析!F$49,"▲","-"))),ROUND(VALUE(SUBSTITUTE(実質収支比率等に係る経年分析!F$49,"▲","-")),2),NA())</f>
        <v>9.17</v>
      </c>
      <c r="C21" s="180">
        <f>IF(ISNUMBER(VALUE(SUBSTITUTE(実質収支比率等に係る経年分析!G$49,"▲","-"))),ROUND(VALUE(SUBSTITUTE(実質収支比率等に係る経年分析!G$49,"▲","-")),2),NA())</f>
        <v>6.61</v>
      </c>
      <c r="D21" s="180">
        <f>IF(ISNUMBER(VALUE(SUBSTITUTE(実質収支比率等に係る経年分析!H$49,"▲","-"))),ROUND(VALUE(SUBSTITUTE(実質収支比率等に係る経年分析!H$49,"▲","-")),2),NA())</f>
        <v>5.3</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7.09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宅地開発事業特別会計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0.49</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交通船事業会計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3163</v>
      </c>
      <c r="E42" s="182"/>
      <c r="F42" s="182"/>
      <c r="G42" s="182">
        <f>'実質公債費比率（分子）の構造'!L$52</f>
        <v>3244</v>
      </c>
      <c r="H42" s="182"/>
      <c r="I42" s="182"/>
      <c r="J42" s="182">
        <f>'実質公債費比率（分子）の構造'!M$52</f>
        <v>3253</v>
      </c>
      <c r="K42" s="182"/>
      <c r="L42" s="182"/>
      <c r="M42" s="182">
        <f>'実質公債費比率（分子）の構造'!N$52</f>
        <v>3212</v>
      </c>
      <c r="N42" s="182"/>
      <c r="O42" s="182"/>
      <c r="P42" s="182">
        <f>'実質公債費比率（分子）の構造'!O$52</f>
        <v>3120</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79</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408</v>
      </c>
      <c r="C45" s="182"/>
      <c r="D45" s="182"/>
      <c r="E45" s="182">
        <f>'実質公債費比率（分子）の構造'!L$49</f>
        <v>408</v>
      </c>
      <c r="F45" s="182"/>
      <c r="G45" s="182"/>
      <c r="H45" s="182">
        <f>'実質公債費比率（分子）の構造'!M$49</f>
        <v>408</v>
      </c>
      <c r="I45" s="182"/>
      <c r="J45" s="182"/>
      <c r="K45" s="182">
        <f>'実質公債費比率（分子）の構造'!N$49</f>
        <v>305</v>
      </c>
      <c r="L45" s="182"/>
      <c r="M45" s="182"/>
      <c r="N45" s="182">
        <f>'実質公債費比率（分子）の構造'!O$49</f>
        <v>55</v>
      </c>
      <c r="O45" s="182"/>
      <c r="P45" s="182"/>
    </row>
    <row r="46" spans="1:16" x14ac:dyDescent="0.15">
      <c r="A46" s="182" t="s">
        <v>66</v>
      </c>
      <c r="B46" s="182">
        <f>'実質公債費比率（分子）の構造'!K$48</f>
        <v>358</v>
      </c>
      <c r="C46" s="182"/>
      <c r="D46" s="182"/>
      <c r="E46" s="182">
        <f>'実質公債費比率（分子）の構造'!L$48</f>
        <v>328</v>
      </c>
      <c r="F46" s="182"/>
      <c r="G46" s="182"/>
      <c r="H46" s="182">
        <f>'実質公債費比率（分子）の構造'!M$48</f>
        <v>323</v>
      </c>
      <c r="I46" s="182"/>
      <c r="J46" s="182"/>
      <c r="K46" s="182">
        <f>'実質公債費比率（分子）の構造'!N$48</f>
        <v>321</v>
      </c>
      <c r="L46" s="182"/>
      <c r="M46" s="182"/>
      <c r="N46" s="182">
        <f>'実質公債費比率（分子）の構造'!O$48</f>
        <v>351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3096</v>
      </c>
      <c r="C49" s="182"/>
      <c r="D49" s="182"/>
      <c r="E49" s="182">
        <f>'実質公債費比率（分子）の構造'!L$45</f>
        <v>3132</v>
      </c>
      <c r="F49" s="182"/>
      <c r="G49" s="182"/>
      <c r="H49" s="182">
        <f>'実質公債費比率（分子）の構造'!M$45</f>
        <v>3103</v>
      </c>
      <c r="I49" s="182"/>
      <c r="J49" s="182"/>
      <c r="K49" s="182">
        <f>'実質公債費比率（分子）の構造'!N$45</f>
        <v>3144</v>
      </c>
      <c r="L49" s="182"/>
      <c r="M49" s="182"/>
      <c r="N49" s="182">
        <f>'実質公債費比率（分子）の構造'!O$45</f>
        <v>3009</v>
      </c>
      <c r="O49" s="182"/>
      <c r="P49" s="182"/>
    </row>
    <row r="50" spans="1:16" x14ac:dyDescent="0.15">
      <c r="A50" s="182" t="s">
        <v>70</v>
      </c>
      <c r="B50" s="182" t="e">
        <f>NA()</f>
        <v>#N/A</v>
      </c>
      <c r="C50" s="182">
        <f>IF(ISNUMBER('実質公債費比率（分子）の構造'!K$53),'実質公債費比率（分子）の構造'!K$53,NA())</f>
        <v>779</v>
      </c>
      <c r="D50" s="182" t="e">
        <f>NA()</f>
        <v>#N/A</v>
      </c>
      <c r="E50" s="182" t="e">
        <f>NA()</f>
        <v>#N/A</v>
      </c>
      <c r="F50" s="182">
        <f>IF(ISNUMBER('実質公債費比率（分子）の構造'!L$53),'実質公債費比率（分子）の構造'!L$53,NA())</f>
        <v>626</v>
      </c>
      <c r="G50" s="182" t="e">
        <f>NA()</f>
        <v>#N/A</v>
      </c>
      <c r="H50" s="182" t="e">
        <f>NA()</f>
        <v>#N/A</v>
      </c>
      <c r="I50" s="182">
        <f>IF(ISNUMBER('実質公債費比率（分子）の構造'!M$53),'実質公債費比率（分子）の構造'!M$53,NA())</f>
        <v>584</v>
      </c>
      <c r="J50" s="182" t="e">
        <f>NA()</f>
        <v>#N/A</v>
      </c>
      <c r="K50" s="182" t="e">
        <f>NA()</f>
        <v>#N/A</v>
      </c>
      <c r="L50" s="182">
        <f>IF(ISNUMBER('実質公債費比率（分子）の構造'!N$53),'実質公債費比率（分子）の構造'!N$53,NA())</f>
        <v>559</v>
      </c>
      <c r="M50" s="182" t="e">
        <f>NA()</f>
        <v>#N/A</v>
      </c>
      <c r="N50" s="182" t="e">
        <f>NA()</f>
        <v>#N/A</v>
      </c>
      <c r="O50" s="182">
        <f>IF(ISNUMBER('実質公債費比率（分子）の構造'!O$53),'実質公債費比率（分子）の構造'!O$53,NA())</f>
        <v>296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25709</v>
      </c>
      <c r="E56" s="181"/>
      <c r="F56" s="181"/>
      <c r="G56" s="181">
        <f>'将来負担比率（分子）の構造'!J$52</f>
        <v>25346</v>
      </c>
      <c r="H56" s="181"/>
      <c r="I56" s="181"/>
      <c r="J56" s="181">
        <f>'将来負担比率（分子）の構造'!K$52</f>
        <v>25025</v>
      </c>
      <c r="K56" s="181"/>
      <c r="L56" s="181"/>
      <c r="M56" s="181">
        <f>'将来負担比率（分子）の構造'!L$52</f>
        <v>24368</v>
      </c>
      <c r="N56" s="181"/>
      <c r="O56" s="181"/>
      <c r="P56" s="181">
        <f>'将来負担比率（分子）の構造'!M$52</f>
        <v>23497</v>
      </c>
    </row>
    <row r="57" spans="1:16" x14ac:dyDescent="0.15">
      <c r="A57" s="181" t="s">
        <v>41</v>
      </c>
      <c r="B57" s="181"/>
      <c r="C57" s="181"/>
      <c r="D57" s="181">
        <f>'将来負担比率（分子）の構造'!I$51</f>
        <v>927</v>
      </c>
      <c r="E57" s="181"/>
      <c r="F57" s="181"/>
      <c r="G57" s="181">
        <f>'将来負担比率（分子）の構造'!J$51</f>
        <v>833</v>
      </c>
      <c r="H57" s="181"/>
      <c r="I57" s="181"/>
      <c r="J57" s="181">
        <f>'将来負担比率（分子）の構造'!K$51</f>
        <v>731</v>
      </c>
      <c r="K57" s="181"/>
      <c r="L57" s="181"/>
      <c r="M57" s="181">
        <f>'将来負担比率（分子）の構造'!L$51</f>
        <v>706</v>
      </c>
      <c r="N57" s="181"/>
      <c r="O57" s="181"/>
      <c r="P57" s="181">
        <f>'将来負担比率（分子）の構造'!M$51</f>
        <v>703</v>
      </c>
    </row>
    <row r="58" spans="1:16" x14ac:dyDescent="0.15">
      <c r="A58" s="181" t="s">
        <v>40</v>
      </c>
      <c r="B58" s="181"/>
      <c r="C58" s="181"/>
      <c r="D58" s="181">
        <f>'将来負担比率（分子）の構造'!I$50</f>
        <v>12289</v>
      </c>
      <c r="E58" s="181"/>
      <c r="F58" s="181"/>
      <c r="G58" s="181">
        <f>'将来負担比率（分子）の構造'!J$50</f>
        <v>13142</v>
      </c>
      <c r="H58" s="181"/>
      <c r="I58" s="181"/>
      <c r="J58" s="181">
        <f>'将来負担比率（分子）の構造'!K$50</f>
        <v>13574</v>
      </c>
      <c r="K58" s="181"/>
      <c r="L58" s="181"/>
      <c r="M58" s="181">
        <f>'将来負担比率（分子）の構造'!L$50</f>
        <v>13141</v>
      </c>
      <c r="N58" s="181"/>
      <c r="O58" s="181"/>
      <c r="P58" s="181">
        <f>'将来負担比率（分子）の構造'!M$50</f>
        <v>12555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18</v>
      </c>
      <c r="C61" s="181"/>
      <c r="D61" s="181"/>
      <c r="E61" s="181">
        <f>'将来負担比率（分子）の構造'!J$46</f>
        <v>17</v>
      </c>
      <c r="F61" s="181"/>
      <c r="G61" s="181"/>
      <c r="H61" s="181">
        <f>'将来負担比率（分子）の構造'!K$46</f>
        <v>110</v>
      </c>
      <c r="I61" s="181"/>
      <c r="J61" s="181"/>
      <c r="K61" s="181">
        <f>'将来負担比率（分子）の構造'!L$46</f>
        <v>14</v>
      </c>
      <c r="L61" s="181"/>
      <c r="M61" s="181"/>
      <c r="N61" s="181">
        <f>'将来負担比率（分子）の構造'!M$46</f>
        <v>13</v>
      </c>
      <c r="O61" s="181"/>
      <c r="P61" s="181"/>
    </row>
    <row r="62" spans="1:16" x14ac:dyDescent="0.15">
      <c r="A62" s="181" t="s">
        <v>34</v>
      </c>
      <c r="B62" s="181">
        <f>'将来負担比率（分子）の構造'!I$45</f>
        <v>3487</v>
      </c>
      <c r="C62" s="181"/>
      <c r="D62" s="181"/>
      <c r="E62" s="181">
        <f>'将来負担比率（分子）の構造'!J$45</f>
        <v>3462</v>
      </c>
      <c r="F62" s="181"/>
      <c r="G62" s="181"/>
      <c r="H62" s="181">
        <f>'将来負担比率（分子）の構造'!K$45</f>
        <v>3481</v>
      </c>
      <c r="I62" s="181"/>
      <c r="J62" s="181"/>
      <c r="K62" s="181">
        <f>'将来負担比率（分子）の構造'!L$45</f>
        <v>3273</v>
      </c>
      <c r="L62" s="181"/>
      <c r="M62" s="181"/>
      <c r="N62" s="181">
        <f>'将来負担比率（分子）の構造'!M$45</f>
        <v>3184</v>
      </c>
      <c r="O62" s="181"/>
      <c r="P62" s="181"/>
    </row>
    <row r="63" spans="1:16" x14ac:dyDescent="0.15">
      <c r="A63" s="181" t="s">
        <v>33</v>
      </c>
      <c r="B63" s="181">
        <f>'将来負担比率（分子）の構造'!I$44</f>
        <v>1149</v>
      </c>
      <c r="C63" s="181"/>
      <c r="D63" s="181"/>
      <c r="E63" s="181">
        <f>'将来負担比率（分子）の構造'!J$44</f>
        <v>754</v>
      </c>
      <c r="F63" s="181"/>
      <c r="G63" s="181"/>
      <c r="H63" s="181">
        <f>'将来負担比率（分子）の構造'!K$44</f>
        <v>589</v>
      </c>
      <c r="I63" s="181"/>
      <c r="J63" s="181"/>
      <c r="K63" s="181">
        <f>'将来負担比率（分子）の構造'!L$44</f>
        <v>816</v>
      </c>
      <c r="L63" s="181"/>
      <c r="M63" s="181"/>
      <c r="N63" s="181">
        <f>'将来負担比率（分子）の構造'!M$44</f>
        <v>770</v>
      </c>
      <c r="O63" s="181"/>
      <c r="P63" s="181"/>
    </row>
    <row r="64" spans="1:16" x14ac:dyDescent="0.15">
      <c r="A64" s="181" t="s">
        <v>32</v>
      </c>
      <c r="B64" s="181">
        <f>'将来負担比率（分子）の構造'!I$43</f>
        <v>3692</v>
      </c>
      <c r="C64" s="181"/>
      <c r="D64" s="181"/>
      <c r="E64" s="181">
        <f>'将来負担比率（分子）の構造'!J$43</f>
        <v>3598</v>
      </c>
      <c r="F64" s="181"/>
      <c r="G64" s="181"/>
      <c r="H64" s="181">
        <f>'将来負担比率（分子）の構造'!K$43</f>
        <v>3445</v>
      </c>
      <c r="I64" s="181"/>
      <c r="J64" s="181"/>
      <c r="K64" s="181">
        <f>'将来負担比率（分子）の構造'!L$43</f>
        <v>3162</v>
      </c>
      <c r="L64" s="181"/>
      <c r="M64" s="181"/>
      <c r="N64" s="181">
        <f>'将来負担比率（分子）の構造'!M$43</f>
        <v>3049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28720</v>
      </c>
      <c r="C66" s="181"/>
      <c r="D66" s="181"/>
      <c r="E66" s="181">
        <f>'将来負担比率（分子）の構造'!J$41</f>
        <v>28336</v>
      </c>
      <c r="F66" s="181"/>
      <c r="G66" s="181"/>
      <c r="H66" s="181">
        <f>'将来負担比率（分子）の構造'!K$41</f>
        <v>28016</v>
      </c>
      <c r="I66" s="181"/>
      <c r="J66" s="181"/>
      <c r="K66" s="181">
        <f>'将来負担比率（分子）の構造'!L$41</f>
        <v>26734</v>
      </c>
      <c r="L66" s="181"/>
      <c r="M66" s="181"/>
      <c r="N66" s="181">
        <f>'将来負担比率（分子）の構造'!M$41</f>
        <v>26021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2804</v>
      </c>
      <c r="C72" s="185">
        <f>基金残高に係る経年分析!G55</f>
        <v>2809</v>
      </c>
      <c r="D72" s="185">
        <f>基金残高に係る経年分析!H55</f>
        <v>2813</v>
      </c>
    </row>
    <row r="73" spans="1:16" x14ac:dyDescent="0.15">
      <c r="A73" s="184" t="s">
        <v>77</v>
      </c>
      <c r="B73" s="185">
        <f>基金残高に係る経年分析!F56</f>
        <v>3045</v>
      </c>
      <c r="C73" s="185">
        <f>基金残高に係る経年分析!G56</f>
        <v>3206</v>
      </c>
      <c r="D73" s="185">
        <f>基金残高に係る経年分析!H56</f>
        <v>2633</v>
      </c>
    </row>
    <row r="74" spans="1:16" x14ac:dyDescent="0.15">
      <c r="A74" s="184" t="s">
        <v>78</v>
      </c>
      <c r="B74" s="185">
        <f>基金残高に係る経年分析!F57</f>
        <v>6766</v>
      </c>
      <c r="C74" s="185">
        <f>基金残高に係る経年分析!G57</f>
        <v>6134</v>
      </c>
      <c r="D74" s="185">
        <f>基金残高に係る経年分析!H57</f>
        <v>6025</v>
      </c>
    </row>
  </sheetData>
  <sheetProtection algorithmName="SHA-512" hashValue="+EXIUXmFRHk/uD98u2MdpnYebb7/6gjKNdDpnkV5AfQb6j4REFdNW8xMNIgqIF5Ts31rGCKRISaUBYkgYMIUTA==" saltValue="QKadOvJmH51d8g+zvJt8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208</v>
      </c>
      <c r="DI1" s="622"/>
      <c r="DJ1" s="622"/>
      <c r="DK1" s="622"/>
      <c r="DL1" s="622"/>
      <c r="DM1" s="622"/>
      <c r="DN1" s="623"/>
      <c r="DO1" s="226"/>
      <c r="DP1" s="621" t="s">
        <v>209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214</v>
      </c>
      <c r="S4" s="625"/>
      <c r="T4" s="625"/>
      <c r="U4" s="625"/>
      <c r="V4" s="625"/>
      <c r="W4" s="625"/>
      <c r="X4" s="625"/>
      <c r="Y4" s="626"/>
      <c r="Z4" s="624" t="s">
        <v>215</v>
      </c>
      <c r="AA4" s="625"/>
      <c r="AB4" s="625"/>
      <c r="AC4" s="626"/>
      <c r="AD4" s="624" t="s">
        <v>216</v>
      </c>
      <c r="AE4" s="625"/>
      <c r="AF4" s="625"/>
      <c r="AG4" s="625"/>
      <c r="AH4" s="625"/>
      <c r="AI4" s="625"/>
      <c r="AJ4" s="625"/>
      <c r="AK4" s="626"/>
      <c r="AL4" s="624" t="s">
        <v>215</v>
      </c>
      <c r="AM4" s="625"/>
      <c r="AN4" s="625"/>
      <c r="AO4" s="626"/>
      <c r="AP4" s="630" t="s">
        <v>217</v>
      </c>
      <c r="AQ4" s="630"/>
      <c r="AR4" s="630"/>
      <c r="AS4" s="630"/>
      <c r="AT4" s="630"/>
      <c r="AU4" s="630"/>
      <c r="AV4" s="630"/>
      <c r="AW4" s="630"/>
      <c r="AX4" s="630"/>
      <c r="AY4" s="630"/>
      <c r="AZ4" s="630"/>
      <c r="BA4" s="630"/>
      <c r="BB4" s="630"/>
      <c r="BC4" s="630"/>
      <c r="BD4" s="630"/>
      <c r="BE4" s="630"/>
      <c r="BF4" s="630"/>
      <c r="BG4" s="630" t="s">
        <v>218</v>
      </c>
      <c r="BH4" s="630"/>
      <c r="BI4" s="630"/>
      <c r="BJ4" s="630"/>
      <c r="BK4" s="630"/>
      <c r="BL4" s="630"/>
      <c r="BM4" s="630"/>
      <c r="BN4" s="630"/>
      <c r="BO4" s="630" t="s">
        <v>215</v>
      </c>
      <c r="BP4" s="630"/>
      <c r="BQ4" s="630"/>
      <c r="BR4" s="630"/>
      <c r="BS4" s="630" t="s">
        <v>219</v>
      </c>
      <c r="BT4" s="630"/>
      <c r="BU4" s="630"/>
      <c r="BV4" s="630"/>
      <c r="BW4" s="630"/>
      <c r="BX4" s="630"/>
      <c r="BY4" s="630"/>
      <c r="BZ4" s="630"/>
      <c r="CA4" s="630"/>
      <c r="CB4" s="630"/>
      <c r="CD4" s="627" t="s">
        <v>220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221</v>
      </c>
      <c r="C5" s="632"/>
      <c r="D5" s="632"/>
      <c r="E5" s="632"/>
      <c r="F5" s="632"/>
      <c r="G5" s="632"/>
      <c r="H5" s="632"/>
      <c r="I5" s="632"/>
      <c r="J5" s="632"/>
      <c r="K5" s="632"/>
      <c r="L5" s="632"/>
      <c r="M5" s="632"/>
      <c r="N5" s="632"/>
      <c r="O5" s="632"/>
      <c r="P5" s="632"/>
      <c r="Q5" s="633"/>
      <c r="R5" s="634">
        <v>2806128</v>
      </c>
      <c r="S5" s="635"/>
      <c r="T5" s="635"/>
      <c r="U5" s="635"/>
      <c r="V5" s="635"/>
      <c r="W5" s="635"/>
      <c r="X5" s="635"/>
      <c r="Y5" s="636"/>
      <c r="Z5" s="637">
        <v>10.8</v>
      </c>
      <c r="AA5" s="637"/>
      <c r="AB5" s="637"/>
      <c r="AC5" s="637"/>
      <c r="AD5" s="638">
        <v>2758978</v>
      </c>
      <c r="AE5" s="638"/>
      <c r="AF5" s="638"/>
      <c r="AG5" s="638"/>
      <c r="AH5" s="638"/>
      <c r="AI5" s="638"/>
      <c r="AJ5" s="638"/>
      <c r="AK5" s="638"/>
      <c r="AL5" s="639">
        <v>21.6</v>
      </c>
      <c r="AM5" s="640"/>
      <c r="AN5" s="640"/>
      <c r="AO5" s="641"/>
      <c r="AP5" s="631" t="s">
        <v>222</v>
      </c>
      <c r="AQ5" s="632"/>
      <c r="AR5" s="632"/>
      <c r="AS5" s="632"/>
      <c r="AT5" s="632"/>
      <c r="AU5" s="632"/>
      <c r="AV5" s="632"/>
      <c r="AW5" s="632"/>
      <c r="AX5" s="632"/>
      <c r="AY5" s="632"/>
      <c r="AZ5" s="632"/>
      <c r="BA5" s="632"/>
      <c r="BB5" s="632"/>
      <c r="BC5" s="632"/>
      <c r="BD5" s="632"/>
      <c r="BE5" s="632"/>
      <c r="BF5" s="633"/>
      <c r="BG5" s="645">
        <v>2730549</v>
      </c>
      <c r="BH5" s="646"/>
      <c r="BI5" s="646"/>
      <c r="BJ5" s="646"/>
      <c r="BK5" s="646"/>
      <c r="BL5" s="646"/>
      <c r="BM5" s="646"/>
      <c r="BN5" s="647"/>
      <c r="BO5" s="648">
        <v>97.3</v>
      </c>
      <c r="BP5" s="648"/>
      <c r="BQ5" s="648"/>
      <c r="BR5" s="648"/>
      <c r="BS5" s="649">
        <v>18462</v>
      </c>
      <c r="BT5" s="649"/>
      <c r="BU5" s="649"/>
      <c r="BV5" s="649"/>
      <c r="BW5" s="649"/>
      <c r="BX5" s="649"/>
      <c r="BY5" s="649"/>
      <c r="BZ5" s="649"/>
      <c r="CA5" s="649"/>
      <c r="CB5" s="653"/>
      <c r="CD5" s="627" t="s">
        <v>217</v>
      </c>
      <c r="CE5" s="628"/>
      <c r="CF5" s="628"/>
      <c r="CG5" s="628"/>
      <c r="CH5" s="628"/>
      <c r="CI5" s="628"/>
      <c r="CJ5" s="628"/>
      <c r="CK5" s="628"/>
      <c r="CL5" s="628"/>
      <c r="CM5" s="628"/>
      <c r="CN5" s="628"/>
      <c r="CO5" s="628"/>
      <c r="CP5" s="628"/>
      <c r="CQ5" s="629"/>
      <c r="CR5" s="627" t="s">
        <v>223</v>
      </c>
      <c r="CS5" s="628"/>
      <c r="CT5" s="628"/>
      <c r="CU5" s="628"/>
      <c r="CV5" s="628"/>
      <c r="CW5" s="628"/>
      <c r="CX5" s="628"/>
      <c r="CY5" s="629"/>
      <c r="CZ5" s="627" t="s">
        <v>215</v>
      </c>
      <c r="DA5" s="628"/>
      <c r="DB5" s="628"/>
      <c r="DC5" s="629"/>
      <c r="DD5" s="627" t="s">
        <v>224</v>
      </c>
      <c r="DE5" s="628"/>
      <c r="DF5" s="628"/>
      <c r="DG5" s="628"/>
      <c r="DH5" s="628"/>
      <c r="DI5" s="628"/>
      <c r="DJ5" s="628"/>
      <c r="DK5" s="628"/>
      <c r="DL5" s="628"/>
      <c r="DM5" s="628"/>
      <c r="DN5" s="628"/>
      <c r="DO5" s="628"/>
      <c r="DP5" s="629"/>
      <c r="DQ5" s="627" t="s">
        <v>225</v>
      </c>
      <c r="DR5" s="628"/>
      <c r="DS5" s="628"/>
      <c r="DT5" s="628"/>
      <c r="DU5" s="628"/>
      <c r="DV5" s="628"/>
      <c r="DW5" s="628"/>
      <c r="DX5" s="628"/>
      <c r="DY5" s="628"/>
      <c r="DZ5" s="628"/>
      <c r="EA5" s="628"/>
      <c r="EB5" s="628"/>
      <c r="EC5" s="629"/>
    </row>
    <row r="6" spans="2:143" ht="11.25" customHeight="1" x14ac:dyDescent="0.15">
      <c r="B6" s="642" t="s">
        <v>226</v>
      </c>
      <c r="C6" s="643"/>
      <c r="D6" s="643"/>
      <c r="E6" s="643"/>
      <c r="F6" s="643"/>
      <c r="G6" s="643"/>
      <c r="H6" s="643"/>
      <c r="I6" s="643"/>
      <c r="J6" s="643"/>
      <c r="K6" s="643"/>
      <c r="L6" s="643"/>
      <c r="M6" s="643"/>
      <c r="N6" s="643"/>
      <c r="O6" s="643"/>
      <c r="P6" s="643"/>
      <c r="Q6" s="644"/>
      <c r="R6" s="645">
        <v>202518</v>
      </c>
      <c r="S6" s="646"/>
      <c r="T6" s="646"/>
      <c r="U6" s="646"/>
      <c r="V6" s="646"/>
      <c r="W6" s="646"/>
      <c r="X6" s="646"/>
      <c r="Y6" s="647"/>
      <c r="Z6" s="648">
        <v>0.8</v>
      </c>
      <c r="AA6" s="648"/>
      <c r="AB6" s="648"/>
      <c r="AC6" s="648"/>
      <c r="AD6" s="649">
        <v>202518</v>
      </c>
      <c r="AE6" s="649"/>
      <c r="AF6" s="649"/>
      <c r="AG6" s="649"/>
      <c r="AH6" s="649"/>
      <c r="AI6" s="649"/>
      <c r="AJ6" s="649"/>
      <c r="AK6" s="649"/>
      <c r="AL6" s="650">
        <v>1.6</v>
      </c>
      <c r="AM6" s="651"/>
      <c r="AN6" s="651"/>
      <c r="AO6" s="652"/>
      <c r="AP6" s="642" t="s">
        <v>227</v>
      </c>
      <c r="AQ6" s="643"/>
      <c r="AR6" s="643"/>
      <c r="AS6" s="643"/>
      <c r="AT6" s="643"/>
      <c r="AU6" s="643"/>
      <c r="AV6" s="643"/>
      <c r="AW6" s="643"/>
      <c r="AX6" s="643"/>
      <c r="AY6" s="643"/>
      <c r="AZ6" s="643"/>
      <c r="BA6" s="643"/>
      <c r="BB6" s="643"/>
      <c r="BC6" s="643"/>
      <c r="BD6" s="643"/>
      <c r="BE6" s="643"/>
      <c r="BF6" s="644"/>
      <c r="BG6" s="645">
        <v>2730549</v>
      </c>
      <c r="BH6" s="646"/>
      <c r="BI6" s="646"/>
      <c r="BJ6" s="646"/>
      <c r="BK6" s="646"/>
      <c r="BL6" s="646"/>
      <c r="BM6" s="646"/>
      <c r="BN6" s="647"/>
      <c r="BO6" s="648">
        <v>97.3</v>
      </c>
      <c r="BP6" s="648"/>
      <c r="BQ6" s="648"/>
      <c r="BR6" s="648"/>
      <c r="BS6" s="649">
        <v>18462</v>
      </c>
      <c r="BT6" s="649"/>
      <c r="BU6" s="649"/>
      <c r="BV6" s="649"/>
      <c r="BW6" s="649"/>
      <c r="BX6" s="649"/>
      <c r="BY6" s="649"/>
      <c r="BZ6" s="649"/>
      <c r="CA6" s="649"/>
      <c r="CB6" s="653"/>
      <c r="CD6" s="656" t="s">
        <v>228</v>
      </c>
      <c r="CE6" s="657"/>
      <c r="CF6" s="657"/>
      <c r="CG6" s="657"/>
      <c r="CH6" s="657"/>
      <c r="CI6" s="657"/>
      <c r="CJ6" s="657"/>
      <c r="CK6" s="657"/>
      <c r="CL6" s="657"/>
      <c r="CM6" s="657"/>
      <c r="CN6" s="657"/>
      <c r="CO6" s="657"/>
      <c r="CP6" s="657"/>
      <c r="CQ6" s="658"/>
      <c r="CR6" s="645">
        <v>176220</v>
      </c>
      <c r="CS6" s="646"/>
      <c r="CT6" s="646"/>
      <c r="CU6" s="646"/>
      <c r="CV6" s="646"/>
      <c r="CW6" s="646"/>
      <c r="CX6" s="646"/>
      <c r="CY6" s="647"/>
      <c r="CZ6" s="639">
        <v>0.7</v>
      </c>
      <c r="DA6" s="640"/>
      <c r="DB6" s="640"/>
      <c r="DC6" s="659"/>
      <c r="DD6" s="654" t="s">
        <v>127</v>
      </c>
      <c r="DE6" s="646"/>
      <c r="DF6" s="646"/>
      <c r="DG6" s="646"/>
      <c r="DH6" s="646"/>
      <c r="DI6" s="646"/>
      <c r="DJ6" s="646"/>
      <c r="DK6" s="646"/>
      <c r="DL6" s="646"/>
      <c r="DM6" s="646"/>
      <c r="DN6" s="646"/>
      <c r="DO6" s="646"/>
      <c r="DP6" s="647"/>
      <c r="DQ6" s="654">
        <v>176220</v>
      </c>
      <c r="DR6" s="646"/>
      <c r="DS6" s="646"/>
      <c r="DT6" s="646"/>
      <c r="DU6" s="646"/>
      <c r="DV6" s="646"/>
      <c r="DW6" s="646"/>
      <c r="DX6" s="646"/>
      <c r="DY6" s="646"/>
      <c r="DZ6" s="646"/>
      <c r="EA6" s="646"/>
      <c r="EB6" s="646"/>
      <c r="EC6" s="655"/>
    </row>
    <row r="7" spans="2:143" ht="11.25" customHeight="1" x14ac:dyDescent="0.15">
      <c r="B7" s="642" t="s">
        <v>229</v>
      </c>
      <c r="C7" s="643"/>
      <c r="D7" s="643"/>
      <c r="E7" s="643"/>
      <c r="F7" s="643"/>
      <c r="G7" s="643"/>
      <c r="H7" s="643"/>
      <c r="I7" s="643"/>
      <c r="J7" s="643"/>
      <c r="K7" s="643"/>
      <c r="L7" s="643"/>
      <c r="M7" s="643"/>
      <c r="N7" s="643"/>
      <c r="O7" s="643"/>
      <c r="P7" s="643"/>
      <c r="Q7" s="644"/>
      <c r="R7" s="645">
        <v>1563</v>
      </c>
      <c r="S7" s="646"/>
      <c r="T7" s="646"/>
      <c r="U7" s="646"/>
      <c r="V7" s="646"/>
      <c r="W7" s="646"/>
      <c r="X7" s="646"/>
      <c r="Y7" s="647"/>
      <c r="Z7" s="648">
        <v>0</v>
      </c>
      <c r="AA7" s="648"/>
      <c r="AB7" s="648"/>
      <c r="AC7" s="648"/>
      <c r="AD7" s="649">
        <v>1563</v>
      </c>
      <c r="AE7" s="649"/>
      <c r="AF7" s="649"/>
      <c r="AG7" s="649"/>
      <c r="AH7" s="649"/>
      <c r="AI7" s="649"/>
      <c r="AJ7" s="649"/>
      <c r="AK7" s="649"/>
      <c r="AL7" s="650">
        <v>0</v>
      </c>
      <c r="AM7" s="651"/>
      <c r="AN7" s="651"/>
      <c r="AO7" s="652"/>
      <c r="AP7" s="642" t="s">
        <v>230</v>
      </c>
      <c r="AQ7" s="643"/>
      <c r="AR7" s="643"/>
      <c r="AS7" s="643"/>
      <c r="AT7" s="643"/>
      <c r="AU7" s="643"/>
      <c r="AV7" s="643"/>
      <c r="AW7" s="643"/>
      <c r="AX7" s="643"/>
      <c r="AY7" s="643"/>
      <c r="AZ7" s="643"/>
      <c r="BA7" s="643"/>
      <c r="BB7" s="643"/>
      <c r="BC7" s="643"/>
      <c r="BD7" s="643"/>
      <c r="BE7" s="643"/>
      <c r="BF7" s="644"/>
      <c r="BG7" s="645">
        <v>1153747</v>
      </c>
      <c r="BH7" s="646"/>
      <c r="BI7" s="646"/>
      <c r="BJ7" s="646"/>
      <c r="BK7" s="646"/>
      <c r="BL7" s="646"/>
      <c r="BM7" s="646"/>
      <c r="BN7" s="647"/>
      <c r="BO7" s="648">
        <v>41.1</v>
      </c>
      <c r="BP7" s="648"/>
      <c r="BQ7" s="648"/>
      <c r="BR7" s="648"/>
      <c r="BS7" s="649">
        <v>18462</v>
      </c>
      <c r="BT7" s="649"/>
      <c r="BU7" s="649"/>
      <c r="BV7" s="649"/>
      <c r="BW7" s="649"/>
      <c r="BX7" s="649"/>
      <c r="BY7" s="649"/>
      <c r="BZ7" s="649"/>
      <c r="CA7" s="649"/>
      <c r="CB7" s="653"/>
      <c r="CD7" s="660" t="s">
        <v>231</v>
      </c>
      <c r="CE7" s="661"/>
      <c r="CF7" s="661"/>
      <c r="CG7" s="661"/>
      <c r="CH7" s="661"/>
      <c r="CI7" s="661"/>
      <c r="CJ7" s="661"/>
      <c r="CK7" s="661"/>
      <c r="CL7" s="661"/>
      <c r="CM7" s="661"/>
      <c r="CN7" s="661"/>
      <c r="CO7" s="661"/>
      <c r="CP7" s="661"/>
      <c r="CQ7" s="662"/>
      <c r="CR7" s="645">
        <v>3838911</v>
      </c>
      <c r="CS7" s="646"/>
      <c r="CT7" s="646"/>
      <c r="CU7" s="646"/>
      <c r="CV7" s="646"/>
      <c r="CW7" s="646"/>
      <c r="CX7" s="646"/>
      <c r="CY7" s="647"/>
      <c r="CZ7" s="648">
        <v>15.3</v>
      </c>
      <c r="DA7" s="648"/>
      <c r="DB7" s="648"/>
      <c r="DC7" s="648"/>
      <c r="DD7" s="654">
        <v>463827</v>
      </c>
      <c r="DE7" s="646"/>
      <c r="DF7" s="646"/>
      <c r="DG7" s="646"/>
      <c r="DH7" s="646"/>
      <c r="DI7" s="646"/>
      <c r="DJ7" s="646"/>
      <c r="DK7" s="646"/>
      <c r="DL7" s="646"/>
      <c r="DM7" s="646"/>
      <c r="DN7" s="646"/>
      <c r="DO7" s="646"/>
      <c r="DP7" s="647"/>
      <c r="DQ7" s="654">
        <v>2005509</v>
      </c>
      <c r="DR7" s="646"/>
      <c r="DS7" s="646"/>
      <c r="DT7" s="646"/>
      <c r="DU7" s="646"/>
      <c r="DV7" s="646"/>
      <c r="DW7" s="646"/>
      <c r="DX7" s="646"/>
      <c r="DY7" s="646"/>
      <c r="DZ7" s="646"/>
      <c r="EA7" s="646"/>
      <c r="EB7" s="646"/>
      <c r="EC7" s="655"/>
    </row>
    <row r="8" spans="2:143" ht="11.25" customHeight="1" x14ac:dyDescent="0.15">
      <c r="B8" s="642" t="s">
        <v>232</v>
      </c>
      <c r="C8" s="643"/>
      <c r="D8" s="643"/>
      <c r="E8" s="643"/>
      <c r="F8" s="643"/>
      <c r="G8" s="643"/>
      <c r="H8" s="643"/>
      <c r="I8" s="643"/>
      <c r="J8" s="643"/>
      <c r="K8" s="643"/>
      <c r="L8" s="643"/>
      <c r="M8" s="643"/>
      <c r="N8" s="643"/>
      <c r="O8" s="643"/>
      <c r="P8" s="643"/>
      <c r="Q8" s="644"/>
      <c r="R8" s="645">
        <v>7137</v>
      </c>
      <c r="S8" s="646"/>
      <c r="T8" s="646"/>
      <c r="U8" s="646"/>
      <c r="V8" s="646"/>
      <c r="W8" s="646"/>
      <c r="X8" s="646"/>
      <c r="Y8" s="647"/>
      <c r="Z8" s="648">
        <v>0</v>
      </c>
      <c r="AA8" s="648"/>
      <c r="AB8" s="648"/>
      <c r="AC8" s="648"/>
      <c r="AD8" s="649">
        <v>7137</v>
      </c>
      <c r="AE8" s="649"/>
      <c r="AF8" s="649"/>
      <c r="AG8" s="649"/>
      <c r="AH8" s="649"/>
      <c r="AI8" s="649"/>
      <c r="AJ8" s="649"/>
      <c r="AK8" s="649"/>
      <c r="AL8" s="650">
        <v>0.1</v>
      </c>
      <c r="AM8" s="651"/>
      <c r="AN8" s="651"/>
      <c r="AO8" s="652"/>
      <c r="AP8" s="642" t="s">
        <v>233</v>
      </c>
      <c r="AQ8" s="643"/>
      <c r="AR8" s="643"/>
      <c r="AS8" s="643"/>
      <c r="AT8" s="643"/>
      <c r="AU8" s="643"/>
      <c r="AV8" s="643"/>
      <c r="AW8" s="643"/>
      <c r="AX8" s="643"/>
      <c r="AY8" s="643"/>
      <c r="AZ8" s="643"/>
      <c r="BA8" s="643"/>
      <c r="BB8" s="643"/>
      <c r="BC8" s="643"/>
      <c r="BD8" s="643"/>
      <c r="BE8" s="643"/>
      <c r="BF8" s="644"/>
      <c r="BG8" s="645">
        <v>49165</v>
      </c>
      <c r="BH8" s="646"/>
      <c r="BI8" s="646"/>
      <c r="BJ8" s="646"/>
      <c r="BK8" s="646"/>
      <c r="BL8" s="646"/>
      <c r="BM8" s="646"/>
      <c r="BN8" s="647"/>
      <c r="BO8" s="648">
        <v>1.8</v>
      </c>
      <c r="BP8" s="648"/>
      <c r="BQ8" s="648"/>
      <c r="BR8" s="648"/>
      <c r="BS8" s="654" t="s">
        <v>127</v>
      </c>
      <c r="BT8" s="646"/>
      <c r="BU8" s="646"/>
      <c r="BV8" s="646"/>
      <c r="BW8" s="646"/>
      <c r="BX8" s="646"/>
      <c r="BY8" s="646"/>
      <c r="BZ8" s="646"/>
      <c r="CA8" s="646"/>
      <c r="CB8" s="655"/>
      <c r="CD8" s="660" t="s">
        <v>234</v>
      </c>
      <c r="CE8" s="661"/>
      <c r="CF8" s="661"/>
      <c r="CG8" s="661"/>
      <c r="CH8" s="661"/>
      <c r="CI8" s="661"/>
      <c r="CJ8" s="661"/>
      <c r="CK8" s="661"/>
      <c r="CL8" s="661"/>
      <c r="CM8" s="661"/>
      <c r="CN8" s="661"/>
      <c r="CO8" s="661"/>
      <c r="CP8" s="661"/>
      <c r="CQ8" s="662"/>
      <c r="CR8" s="645">
        <v>6814887</v>
      </c>
      <c r="CS8" s="646"/>
      <c r="CT8" s="646"/>
      <c r="CU8" s="646"/>
      <c r="CV8" s="646"/>
      <c r="CW8" s="646"/>
      <c r="CX8" s="646"/>
      <c r="CY8" s="647"/>
      <c r="CZ8" s="648">
        <v>27.1</v>
      </c>
      <c r="DA8" s="648"/>
      <c r="DB8" s="648"/>
      <c r="DC8" s="648"/>
      <c r="DD8" s="654">
        <v>13872</v>
      </c>
      <c r="DE8" s="646"/>
      <c r="DF8" s="646"/>
      <c r="DG8" s="646"/>
      <c r="DH8" s="646"/>
      <c r="DI8" s="646"/>
      <c r="DJ8" s="646"/>
      <c r="DK8" s="646"/>
      <c r="DL8" s="646"/>
      <c r="DM8" s="646"/>
      <c r="DN8" s="646"/>
      <c r="DO8" s="646"/>
      <c r="DP8" s="647"/>
      <c r="DQ8" s="654">
        <v>3342542</v>
      </c>
      <c r="DR8" s="646"/>
      <c r="DS8" s="646"/>
      <c r="DT8" s="646"/>
      <c r="DU8" s="646"/>
      <c r="DV8" s="646"/>
      <c r="DW8" s="646"/>
      <c r="DX8" s="646"/>
      <c r="DY8" s="646"/>
      <c r="DZ8" s="646"/>
      <c r="EA8" s="646"/>
      <c r="EB8" s="646"/>
      <c r="EC8" s="655"/>
    </row>
    <row r="9" spans="2:143" ht="11.25" customHeight="1" x14ac:dyDescent="0.15">
      <c r="B9" s="642" t="s">
        <v>235</v>
      </c>
      <c r="C9" s="643"/>
      <c r="D9" s="643"/>
      <c r="E9" s="643"/>
      <c r="F9" s="643"/>
      <c r="G9" s="643"/>
      <c r="H9" s="643"/>
      <c r="I9" s="643"/>
      <c r="J9" s="643"/>
      <c r="K9" s="643"/>
      <c r="L9" s="643"/>
      <c r="M9" s="643"/>
      <c r="N9" s="643"/>
      <c r="O9" s="643"/>
      <c r="P9" s="643"/>
      <c r="Q9" s="644"/>
      <c r="R9" s="645">
        <v>3914</v>
      </c>
      <c r="S9" s="646"/>
      <c r="T9" s="646"/>
      <c r="U9" s="646"/>
      <c r="V9" s="646"/>
      <c r="W9" s="646"/>
      <c r="X9" s="646"/>
      <c r="Y9" s="647"/>
      <c r="Z9" s="648">
        <v>0</v>
      </c>
      <c r="AA9" s="648"/>
      <c r="AB9" s="648"/>
      <c r="AC9" s="648"/>
      <c r="AD9" s="649">
        <v>3914</v>
      </c>
      <c r="AE9" s="649"/>
      <c r="AF9" s="649"/>
      <c r="AG9" s="649"/>
      <c r="AH9" s="649"/>
      <c r="AI9" s="649"/>
      <c r="AJ9" s="649"/>
      <c r="AK9" s="649"/>
      <c r="AL9" s="650">
        <v>0</v>
      </c>
      <c r="AM9" s="651"/>
      <c r="AN9" s="651"/>
      <c r="AO9" s="652"/>
      <c r="AP9" s="642" t="s">
        <v>236</v>
      </c>
      <c r="AQ9" s="643"/>
      <c r="AR9" s="643"/>
      <c r="AS9" s="643"/>
      <c r="AT9" s="643"/>
      <c r="AU9" s="643"/>
      <c r="AV9" s="643"/>
      <c r="AW9" s="643"/>
      <c r="AX9" s="643"/>
      <c r="AY9" s="643"/>
      <c r="AZ9" s="643"/>
      <c r="BA9" s="643"/>
      <c r="BB9" s="643"/>
      <c r="BC9" s="643"/>
      <c r="BD9" s="643"/>
      <c r="BE9" s="643"/>
      <c r="BF9" s="644"/>
      <c r="BG9" s="645">
        <v>956046</v>
      </c>
      <c r="BH9" s="646"/>
      <c r="BI9" s="646"/>
      <c r="BJ9" s="646"/>
      <c r="BK9" s="646"/>
      <c r="BL9" s="646"/>
      <c r="BM9" s="646"/>
      <c r="BN9" s="647"/>
      <c r="BO9" s="648">
        <v>34.1</v>
      </c>
      <c r="BP9" s="648"/>
      <c r="BQ9" s="648"/>
      <c r="BR9" s="648"/>
      <c r="BS9" s="654" t="s">
        <v>127</v>
      </c>
      <c r="BT9" s="646"/>
      <c r="BU9" s="646"/>
      <c r="BV9" s="646"/>
      <c r="BW9" s="646"/>
      <c r="BX9" s="646"/>
      <c r="BY9" s="646"/>
      <c r="BZ9" s="646"/>
      <c r="CA9" s="646"/>
      <c r="CB9" s="655"/>
      <c r="CD9" s="660" t="s">
        <v>237</v>
      </c>
      <c r="CE9" s="661"/>
      <c r="CF9" s="661"/>
      <c r="CG9" s="661"/>
      <c r="CH9" s="661"/>
      <c r="CI9" s="661"/>
      <c r="CJ9" s="661"/>
      <c r="CK9" s="661"/>
      <c r="CL9" s="661"/>
      <c r="CM9" s="661"/>
      <c r="CN9" s="661"/>
      <c r="CO9" s="661"/>
      <c r="CP9" s="661"/>
      <c r="CQ9" s="662"/>
      <c r="CR9" s="645">
        <v>2273935</v>
      </c>
      <c r="CS9" s="646"/>
      <c r="CT9" s="646"/>
      <c r="CU9" s="646"/>
      <c r="CV9" s="646"/>
      <c r="CW9" s="646"/>
      <c r="CX9" s="646"/>
      <c r="CY9" s="647"/>
      <c r="CZ9" s="648">
        <v>9.1</v>
      </c>
      <c r="DA9" s="648"/>
      <c r="DB9" s="648"/>
      <c r="DC9" s="648"/>
      <c r="DD9" s="654">
        <v>74589</v>
      </c>
      <c r="DE9" s="646"/>
      <c r="DF9" s="646"/>
      <c r="DG9" s="646"/>
      <c r="DH9" s="646"/>
      <c r="DI9" s="646"/>
      <c r="DJ9" s="646"/>
      <c r="DK9" s="646"/>
      <c r="DL9" s="646"/>
      <c r="DM9" s="646"/>
      <c r="DN9" s="646"/>
      <c r="DO9" s="646"/>
      <c r="DP9" s="647"/>
      <c r="DQ9" s="654">
        <v>1932641</v>
      </c>
      <c r="DR9" s="646"/>
      <c r="DS9" s="646"/>
      <c r="DT9" s="646"/>
      <c r="DU9" s="646"/>
      <c r="DV9" s="646"/>
      <c r="DW9" s="646"/>
      <c r="DX9" s="646"/>
      <c r="DY9" s="646"/>
      <c r="DZ9" s="646"/>
      <c r="EA9" s="646"/>
      <c r="EB9" s="646"/>
      <c r="EC9" s="655"/>
    </row>
    <row r="10" spans="2:143" ht="11.25" customHeight="1" x14ac:dyDescent="0.15">
      <c r="B10" s="642" t="s">
        <v>238</v>
      </c>
      <c r="C10" s="643"/>
      <c r="D10" s="643"/>
      <c r="E10" s="643"/>
      <c r="F10" s="643"/>
      <c r="G10" s="643"/>
      <c r="H10" s="643"/>
      <c r="I10" s="643"/>
      <c r="J10" s="643"/>
      <c r="K10" s="643"/>
      <c r="L10" s="643"/>
      <c r="M10" s="643"/>
      <c r="N10" s="643"/>
      <c r="O10" s="643"/>
      <c r="P10" s="643"/>
      <c r="Q10" s="644"/>
      <c r="R10" s="645" t="s">
        <v>127</v>
      </c>
      <c r="S10" s="646"/>
      <c r="T10" s="646"/>
      <c r="U10" s="646"/>
      <c r="V10" s="646"/>
      <c r="W10" s="646"/>
      <c r="X10" s="646"/>
      <c r="Y10" s="647"/>
      <c r="Z10" s="648" t="s">
        <v>127</v>
      </c>
      <c r="AA10" s="648"/>
      <c r="AB10" s="648"/>
      <c r="AC10" s="648"/>
      <c r="AD10" s="649" t="s">
        <v>127</v>
      </c>
      <c r="AE10" s="649"/>
      <c r="AF10" s="649"/>
      <c r="AG10" s="649"/>
      <c r="AH10" s="649"/>
      <c r="AI10" s="649"/>
      <c r="AJ10" s="649"/>
      <c r="AK10" s="649"/>
      <c r="AL10" s="650" t="s">
        <v>127</v>
      </c>
      <c r="AM10" s="651"/>
      <c r="AN10" s="651"/>
      <c r="AO10" s="652"/>
      <c r="AP10" s="642" t="s">
        <v>239</v>
      </c>
      <c r="AQ10" s="643"/>
      <c r="AR10" s="643"/>
      <c r="AS10" s="643"/>
      <c r="AT10" s="643"/>
      <c r="AU10" s="643"/>
      <c r="AV10" s="643"/>
      <c r="AW10" s="643"/>
      <c r="AX10" s="643"/>
      <c r="AY10" s="643"/>
      <c r="AZ10" s="643"/>
      <c r="BA10" s="643"/>
      <c r="BB10" s="643"/>
      <c r="BC10" s="643"/>
      <c r="BD10" s="643"/>
      <c r="BE10" s="643"/>
      <c r="BF10" s="644"/>
      <c r="BG10" s="645">
        <v>55401</v>
      </c>
      <c r="BH10" s="646"/>
      <c r="BI10" s="646"/>
      <c r="BJ10" s="646"/>
      <c r="BK10" s="646"/>
      <c r="BL10" s="646"/>
      <c r="BM10" s="646"/>
      <c r="BN10" s="647"/>
      <c r="BO10" s="648">
        <v>2</v>
      </c>
      <c r="BP10" s="648"/>
      <c r="BQ10" s="648"/>
      <c r="BR10" s="648"/>
      <c r="BS10" s="654" t="s">
        <v>127</v>
      </c>
      <c r="BT10" s="646"/>
      <c r="BU10" s="646"/>
      <c r="BV10" s="646"/>
      <c r="BW10" s="646"/>
      <c r="BX10" s="646"/>
      <c r="BY10" s="646"/>
      <c r="BZ10" s="646"/>
      <c r="CA10" s="646"/>
      <c r="CB10" s="655"/>
      <c r="CD10" s="660" t="s">
        <v>240</v>
      </c>
      <c r="CE10" s="661"/>
      <c r="CF10" s="661"/>
      <c r="CG10" s="661"/>
      <c r="CH10" s="661"/>
      <c r="CI10" s="661"/>
      <c r="CJ10" s="661"/>
      <c r="CK10" s="661"/>
      <c r="CL10" s="661"/>
      <c r="CM10" s="661"/>
      <c r="CN10" s="661"/>
      <c r="CO10" s="661"/>
      <c r="CP10" s="661"/>
      <c r="CQ10" s="662"/>
      <c r="CR10" s="645">
        <v>11538</v>
      </c>
      <c r="CS10" s="646"/>
      <c r="CT10" s="646"/>
      <c r="CU10" s="646"/>
      <c r="CV10" s="646"/>
      <c r="CW10" s="646"/>
      <c r="CX10" s="646"/>
      <c r="CY10" s="647"/>
      <c r="CZ10" s="648">
        <v>0</v>
      </c>
      <c r="DA10" s="648"/>
      <c r="DB10" s="648"/>
      <c r="DC10" s="648"/>
      <c r="DD10" s="654" t="s">
        <v>127</v>
      </c>
      <c r="DE10" s="646"/>
      <c r="DF10" s="646"/>
      <c r="DG10" s="646"/>
      <c r="DH10" s="646"/>
      <c r="DI10" s="646"/>
      <c r="DJ10" s="646"/>
      <c r="DK10" s="646"/>
      <c r="DL10" s="646"/>
      <c r="DM10" s="646"/>
      <c r="DN10" s="646"/>
      <c r="DO10" s="646"/>
      <c r="DP10" s="647"/>
      <c r="DQ10" s="654">
        <v>11538</v>
      </c>
      <c r="DR10" s="646"/>
      <c r="DS10" s="646"/>
      <c r="DT10" s="646"/>
      <c r="DU10" s="646"/>
      <c r="DV10" s="646"/>
      <c r="DW10" s="646"/>
      <c r="DX10" s="646"/>
      <c r="DY10" s="646"/>
      <c r="DZ10" s="646"/>
      <c r="EA10" s="646"/>
      <c r="EB10" s="646"/>
      <c r="EC10" s="655"/>
    </row>
    <row r="11" spans="2:143" ht="11.25" customHeight="1" x14ac:dyDescent="0.15">
      <c r="B11" s="642" t="s">
        <v>241</v>
      </c>
      <c r="C11" s="643"/>
      <c r="D11" s="643"/>
      <c r="E11" s="643"/>
      <c r="F11" s="643"/>
      <c r="G11" s="643"/>
      <c r="H11" s="643"/>
      <c r="I11" s="643"/>
      <c r="J11" s="643"/>
      <c r="K11" s="643"/>
      <c r="L11" s="643"/>
      <c r="M11" s="643"/>
      <c r="N11" s="643"/>
      <c r="O11" s="643"/>
      <c r="P11" s="643"/>
      <c r="Q11" s="644"/>
      <c r="R11" s="645">
        <v>542516</v>
      </c>
      <c r="S11" s="646"/>
      <c r="T11" s="646"/>
      <c r="U11" s="646"/>
      <c r="V11" s="646"/>
      <c r="W11" s="646"/>
      <c r="X11" s="646"/>
      <c r="Y11" s="647"/>
      <c r="Z11" s="650">
        <v>2.1</v>
      </c>
      <c r="AA11" s="651"/>
      <c r="AB11" s="651"/>
      <c r="AC11" s="663"/>
      <c r="AD11" s="654">
        <v>542516</v>
      </c>
      <c r="AE11" s="646"/>
      <c r="AF11" s="646"/>
      <c r="AG11" s="646"/>
      <c r="AH11" s="646"/>
      <c r="AI11" s="646"/>
      <c r="AJ11" s="646"/>
      <c r="AK11" s="647"/>
      <c r="AL11" s="650">
        <v>4.3</v>
      </c>
      <c r="AM11" s="651"/>
      <c r="AN11" s="651"/>
      <c r="AO11" s="652"/>
      <c r="AP11" s="642" t="s">
        <v>242</v>
      </c>
      <c r="AQ11" s="643"/>
      <c r="AR11" s="643"/>
      <c r="AS11" s="643"/>
      <c r="AT11" s="643"/>
      <c r="AU11" s="643"/>
      <c r="AV11" s="643"/>
      <c r="AW11" s="643"/>
      <c r="AX11" s="643"/>
      <c r="AY11" s="643"/>
      <c r="AZ11" s="643"/>
      <c r="BA11" s="643"/>
      <c r="BB11" s="643"/>
      <c r="BC11" s="643"/>
      <c r="BD11" s="643"/>
      <c r="BE11" s="643"/>
      <c r="BF11" s="644"/>
      <c r="BG11" s="645">
        <v>93135</v>
      </c>
      <c r="BH11" s="646"/>
      <c r="BI11" s="646"/>
      <c r="BJ11" s="646"/>
      <c r="BK11" s="646"/>
      <c r="BL11" s="646"/>
      <c r="BM11" s="646"/>
      <c r="BN11" s="647"/>
      <c r="BO11" s="648">
        <v>3.3</v>
      </c>
      <c r="BP11" s="648"/>
      <c r="BQ11" s="648"/>
      <c r="BR11" s="648"/>
      <c r="BS11" s="654">
        <v>18462</v>
      </c>
      <c r="BT11" s="646"/>
      <c r="BU11" s="646"/>
      <c r="BV11" s="646"/>
      <c r="BW11" s="646"/>
      <c r="BX11" s="646"/>
      <c r="BY11" s="646"/>
      <c r="BZ11" s="646"/>
      <c r="CA11" s="646"/>
      <c r="CB11" s="655"/>
      <c r="CD11" s="660" t="s">
        <v>243</v>
      </c>
      <c r="CE11" s="661"/>
      <c r="CF11" s="661"/>
      <c r="CG11" s="661"/>
      <c r="CH11" s="661"/>
      <c r="CI11" s="661"/>
      <c r="CJ11" s="661"/>
      <c r="CK11" s="661"/>
      <c r="CL11" s="661"/>
      <c r="CM11" s="661"/>
      <c r="CN11" s="661"/>
      <c r="CO11" s="661"/>
      <c r="CP11" s="661"/>
      <c r="CQ11" s="662"/>
      <c r="CR11" s="645">
        <v>1641621</v>
      </c>
      <c r="CS11" s="646"/>
      <c r="CT11" s="646"/>
      <c r="CU11" s="646"/>
      <c r="CV11" s="646"/>
      <c r="CW11" s="646"/>
      <c r="CX11" s="646"/>
      <c r="CY11" s="647"/>
      <c r="CZ11" s="648">
        <v>6.5</v>
      </c>
      <c r="DA11" s="648"/>
      <c r="DB11" s="648"/>
      <c r="DC11" s="648"/>
      <c r="DD11" s="654">
        <v>837653</v>
      </c>
      <c r="DE11" s="646"/>
      <c r="DF11" s="646"/>
      <c r="DG11" s="646"/>
      <c r="DH11" s="646"/>
      <c r="DI11" s="646"/>
      <c r="DJ11" s="646"/>
      <c r="DK11" s="646"/>
      <c r="DL11" s="646"/>
      <c r="DM11" s="646"/>
      <c r="DN11" s="646"/>
      <c r="DO11" s="646"/>
      <c r="DP11" s="647"/>
      <c r="DQ11" s="654">
        <v>559826</v>
      </c>
      <c r="DR11" s="646"/>
      <c r="DS11" s="646"/>
      <c r="DT11" s="646"/>
      <c r="DU11" s="646"/>
      <c r="DV11" s="646"/>
      <c r="DW11" s="646"/>
      <c r="DX11" s="646"/>
      <c r="DY11" s="646"/>
      <c r="DZ11" s="646"/>
      <c r="EA11" s="646"/>
      <c r="EB11" s="646"/>
      <c r="EC11" s="655"/>
    </row>
    <row r="12" spans="2:143" ht="11.25" customHeight="1" x14ac:dyDescent="0.15">
      <c r="B12" s="642" t="s">
        <v>244</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127</v>
      </c>
      <c r="AA12" s="648"/>
      <c r="AB12" s="648"/>
      <c r="AC12" s="648"/>
      <c r="AD12" s="649" t="s">
        <v>127</v>
      </c>
      <c r="AE12" s="649"/>
      <c r="AF12" s="649"/>
      <c r="AG12" s="649"/>
      <c r="AH12" s="649"/>
      <c r="AI12" s="649"/>
      <c r="AJ12" s="649"/>
      <c r="AK12" s="649"/>
      <c r="AL12" s="650" t="s">
        <v>127</v>
      </c>
      <c r="AM12" s="651"/>
      <c r="AN12" s="651"/>
      <c r="AO12" s="652"/>
      <c r="AP12" s="642" t="s">
        <v>245</v>
      </c>
      <c r="AQ12" s="643"/>
      <c r="AR12" s="643"/>
      <c r="AS12" s="643"/>
      <c r="AT12" s="643"/>
      <c r="AU12" s="643"/>
      <c r="AV12" s="643"/>
      <c r="AW12" s="643"/>
      <c r="AX12" s="643"/>
      <c r="AY12" s="643"/>
      <c r="AZ12" s="643"/>
      <c r="BA12" s="643"/>
      <c r="BB12" s="643"/>
      <c r="BC12" s="643"/>
      <c r="BD12" s="643"/>
      <c r="BE12" s="643"/>
      <c r="BF12" s="644"/>
      <c r="BG12" s="645">
        <v>1243246</v>
      </c>
      <c r="BH12" s="646"/>
      <c r="BI12" s="646"/>
      <c r="BJ12" s="646"/>
      <c r="BK12" s="646"/>
      <c r="BL12" s="646"/>
      <c r="BM12" s="646"/>
      <c r="BN12" s="647"/>
      <c r="BO12" s="648">
        <v>44.3</v>
      </c>
      <c r="BP12" s="648"/>
      <c r="BQ12" s="648"/>
      <c r="BR12" s="648"/>
      <c r="BS12" s="654" t="s">
        <v>127</v>
      </c>
      <c r="BT12" s="646"/>
      <c r="BU12" s="646"/>
      <c r="BV12" s="646"/>
      <c r="BW12" s="646"/>
      <c r="BX12" s="646"/>
      <c r="BY12" s="646"/>
      <c r="BZ12" s="646"/>
      <c r="CA12" s="646"/>
      <c r="CB12" s="655"/>
      <c r="CD12" s="660" t="s">
        <v>246</v>
      </c>
      <c r="CE12" s="661"/>
      <c r="CF12" s="661"/>
      <c r="CG12" s="661"/>
      <c r="CH12" s="661"/>
      <c r="CI12" s="661"/>
      <c r="CJ12" s="661"/>
      <c r="CK12" s="661"/>
      <c r="CL12" s="661"/>
      <c r="CM12" s="661"/>
      <c r="CN12" s="661"/>
      <c r="CO12" s="661"/>
      <c r="CP12" s="661"/>
      <c r="CQ12" s="662"/>
      <c r="CR12" s="645">
        <v>1081599</v>
      </c>
      <c r="CS12" s="646"/>
      <c r="CT12" s="646"/>
      <c r="CU12" s="646"/>
      <c r="CV12" s="646"/>
      <c r="CW12" s="646"/>
      <c r="CX12" s="646"/>
      <c r="CY12" s="647"/>
      <c r="CZ12" s="648">
        <v>4.3</v>
      </c>
      <c r="DA12" s="648"/>
      <c r="DB12" s="648"/>
      <c r="DC12" s="648"/>
      <c r="DD12" s="654">
        <v>398923</v>
      </c>
      <c r="DE12" s="646"/>
      <c r="DF12" s="646"/>
      <c r="DG12" s="646"/>
      <c r="DH12" s="646"/>
      <c r="DI12" s="646"/>
      <c r="DJ12" s="646"/>
      <c r="DK12" s="646"/>
      <c r="DL12" s="646"/>
      <c r="DM12" s="646"/>
      <c r="DN12" s="646"/>
      <c r="DO12" s="646"/>
      <c r="DP12" s="647"/>
      <c r="DQ12" s="654">
        <v>368735</v>
      </c>
      <c r="DR12" s="646"/>
      <c r="DS12" s="646"/>
      <c r="DT12" s="646"/>
      <c r="DU12" s="646"/>
      <c r="DV12" s="646"/>
      <c r="DW12" s="646"/>
      <c r="DX12" s="646"/>
      <c r="DY12" s="646"/>
      <c r="DZ12" s="646"/>
      <c r="EA12" s="646"/>
      <c r="EB12" s="646"/>
      <c r="EC12" s="655"/>
    </row>
    <row r="13" spans="2:143" ht="11.25" customHeight="1" x14ac:dyDescent="0.15">
      <c r="B13" s="642" t="s">
        <v>247</v>
      </c>
      <c r="C13" s="643"/>
      <c r="D13" s="643"/>
      <c r="E13" s="643"/>
      <c r="F13" s="643"/>
      <c r="G13" s="643"/>
      <c r="H13" s="643"/>
      <c r="I13" s="643"/>
      <c r="J13" s="643"/>
      <c r="K13" s="643"/>
      <c r="L13" s="643"/>
      <c r="M13" s="643"/>
      <c r="N13" s="643"/>
      <c r="O13" s="643"/>
      <c r="P13" s="643"/>
      <c r="Q13" s="644"/>
      <c r="R13" s="645" t="s">
        <v>127</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248</v>
      </c>
      <c r="AQ13" s="643"/>
      <c r="AR13" s="643"/>
      <c r="AS13" s="643"/>
      <c r="AT13" s="643"/>
      <c r="AU13" s="643"/>
      <c r="AV13" s="643"/>
      <c r="AW13" s="643"/>
      <c r="AX13" s="643"/>
      <c r="AY13" s="643"/>
      <c r="AZ13" s="643"/>
      <c r="BA13" s="643"/>
      <c r="BB13" s="643"/>
      <c r="BC13" s="643"/>
      <c r="BD13" s="643"/>
      <c r="BE13" s="643"/>
      <c r="BF13" s="644"/>
      <c r="BG13" s="645">
        <v>1236229</v>
      </c>
      <c r="BH13" s="646"/>
      <c r="BI13" s="646"/>
      <c r="BJ13" s="646"/>
      <c r="BK13" s="646"/>
      <c r="BL13" s="646"/>
      <c r="BM13" s="646"/>
      <c r="BN13" s="647"/>
      <c r="BO13" s="648">
        <v>44.1</v>
      </c>
      <c r="BP13" s="648"/>
      <c r="BQ13" s="648"/>
      <c r="BR13" s="648"/>
      <c r="BS13" s="654" t="s">
        <v>127</v>
      </c>
      <c r="BT13" s="646"/>
      <c r="BU13" s="646"/>
      <c r="BV13" s="646"/>
      <c r="BW13" s="646"/>
      <c r="BX13" s="646"/>
      <c r="BY13" s="646"/>
      <c r="BZ13" s="646"/>
      <c r="CA13" s="646"/>
      <c r="CB13" s="655"/>
      <c r="CD13" s="660" t="s">
        <v>249</v>
      </c>
      <c r="CE13" s="661"/>
      <c r="CF13" s="661"/>
      <c r="CG13" s="661"/>
      <c r="CH13" s="661"/>
      <c r="CI13" s="661"/>
      <c r="CJ13" s="661"/>
      <c r="CK13" s="661"/>
      <c r="CL13" s="661"/>
      <c r="CM13" s="661"/>
      <c r="CN13" s="661"/>
      <c r="CO13" s="661"/>
      <c r="CP13" s="661"/>
      <c r="CQ13" s="662"/>
      <c r="CR13" s="645">
        <v>1556815</v>
      </c>
      <c r="CS13" s="646"/>
      <c r="CT13" s="646"/>
      <c r="CU13" s="646"/>
      <c r="CV13" s="646"/>
      <c r="CW13" s="646"/>
      <c r="CX13" s="646"/>
      <c r="CY13" s="647"/>
      <c r="CZ13" s="648">
        <v>6.2</v>
      </c>
      <c r="DA13" s="648"/>
      <c r="DB13" s="648"/>
      <c r="DC13" s="648"/>
      <c r="DD13" s="654">
        <v>1164992</v>
      </c>
      <c r="DE13" s="646"/>
      <c r="DF13" s="646"/>
      <c r="DG13" s="646"/>
      <c r="DH13" s="646"/>
      <c r="DI13" s="646"/>
      <c r="DJ13" s="646"/>
      <c r="DK13" s="646"/>
      <c r="DL13" s="646"/>
      <c r="DM13" s="646"/>
      <c r="DN13" s="646"/>
      <c r="DO13" s="646"/>
      <c r="DP13" s="647"/>
      <c r="DQ13" s="654">
        <v>468306</v>
      </c>
      <c r="DR13" s="646"/>
      <c r="DS13" s="646"/>
      <c r="DT13" s="646"/>
      <c r="DU13" s="646"/>
      <c r="DV13" s="646"/>
      <c r="DW13" s="646"/>
      <c r="DX13" s="646"/>
      <c r="DY13" s="646"/>
      <c r="DZ13" s="646"/>
      <c r="EA13" s="646"/>
      <c r="EB13" s="646"/>
      <c r="EC13" s="655"/>
    </row>
    <row r="14" spans="2:143" ht="11.25" customHeight="1" x14ac:dyDescent="0.15">
      <c r="B14" s="642" t="s">
        <v>250</v>
      </c>
      <c r="C14" s="643"/>
      <c r="D14" s="643"/>
      <c r="E14" s="643"/>
      <c r="F14" s="643"/>
      <c r="G14" s="643"/>
      <c r="H14" s="643"/>
      <c r="I14" s="643"/>
      <c r="J14" s="643"/>
      <c r="K14" s="643"/>
      <c r="L14" s="643"/>
      <c r="M14" s="643"/>
      <c r="N14" s="643"/>
      <c r="O14" s="643"/>
      <c r="P14" s="643"/>
      <c r="Q14" s="644"/>
      <c r="R14" s="645">
        <v>20692</v>
      </c>
      <c r="S14" s="646"/>
      <c r="T14" s="646"/>
      <c r="U14" s="646"/>
      <c r="V14" s="646"/>
      <c r="W14" s="646"/>
      <c r="X14" s="646"/>
      <c r="Y14" s="647"/>
      <c r="Z14" s="648">
        <v>0.1</v>
      </c>
      <c r="AA14" s="648"/>
      <c r="AB14" s="648"/>
      <c r="AC14" s="648"/>
      <c r="AD14" s="649">
        <v>20692</v>
      </c>
      <c r="AE14" s="649"/>
      <c r="AF14" s="649"/>
      <c r="AG14" s="649"/>
      <c r="AH14" s="649"/>
      <c r="AI14" s="649"/>
      <c r="AJ14" s="649"/>
      <c r="AK14" s="649"/>
      <c r="AL14" s="650">
        <v>0.2</v>
      </c>
      <c r="AM14" s="651"/>
      <c r="AN14" s="651"/>
      <c r="AO14" s="652"/>
      <c r="AP14" s="642" t="s">
        <v>251</v>
      </c>
      <c r="AQ14" s="643"/>
      <c r="AR14" s="643"/>
      <c r="AS14" s="643"/>
      <c r="AT14" s="643"/>
      <c r="AU14" s="643"/>
      <c r="AV14" s="643"/>
      <c r="AW14" s="643"/>
      <c r="AX14" s="643"/>
      <c r="AY14" s="643"/>
      <c r="AZ14" s="643"/>
      <c r="BA14" s="643"/>
      <c r="BB14" s="643"/>
      <c r="BC14" s="643"/>
      <c r="BD14" s="643"/>
      <c r="BE14" s="643"/>
      <c r="BF14" s="644"/>
      <c r="BG14" s="645">
        <v>126396</v>
      </c>
      <c r="BH14" s="646"/>
      <c r="BI14" s="646"/>
      <c r="BJ14" s="646"/>
      <c r="BK14" s="646"/>
      <c r="BL14" s="646"/>
      <c r="BM14" s="646"/>
      <c r="BN14" s="647"/>
      <c r="BO14" s="648">
        <v>4.5</v>
      </c>
      <c r="BP14" s="648"/>
      <c r="BQ14" s="648"/>
      <c r="BR14" s="648"/>
      <c r="BS14" s="654" t="s">
        <v>127</v>
      </c>
      <c r="BT14" s="646"/>
      <c r="BU14" s="646"/>
      <c r="BV14" s="646"/>
      <c r="BW14" s="646"/>
      <c r="BX14" s="646"/>
      <c r="BY14" s="646"/>
      <c r="BZ14" s="646"/>
      <c r="CA14" s="646"/>
      <c r="CB14" s="655"/>
      <c r="CD14" s="660" t="s">
        <v>252</v>
      </c>
      <c r="CE14" s="661"/>
      <c r="CF14" s="661"/>
      <c r="CG14" s="661"/>
      <c r="CH14" s="661"/>
      <c r="CI14" s="661"/>
      <c r="CJ14" s="661"/>
      <c r="CK14" s="661"/>
      <c r="CL14" s="661"/>
      <c r="CM14" s="661"/>
      <c r="CN14" s="661"/>
      <c r="CO14" s="661"/>
      <c r="CP14" s="661"/>
      <c r="CQ14" s="662"/>
      <c r="CR14" s="645">
        <v>937268</v>
      </c>
      <c r="CS14" s="646"/>
      <c r="CT14" s="646"/>
      <c r="CU14" s="646"/>
      <c r="CV14" s="646"/>
      <c r="CW14" s="646"/>
      <c r="CX14" s="646"/>
      <c r="CY14" s="647"/>
      <c r="CZ14" s="648">
        <v>3.7</v>
      </c>
      <c r="DA14" s="648"/>
      <c r="DB14" s="648"/>
      <c r="DC14" s="648"/>
      <c r="DD14" s="654">
        <v>176228</v>
      </c>
      <c r="DE14" s="646"/>
      <c r="DF14" s="646"/>
      <c r="DG14" s="646"/>
      <c r="DH14" s="646"/>
      <c r="DI14" s="646"/>
      <c r="DJ14" s="646"/>
      <c r="DK14" s="646"/>
      <c r="DL14" s="646"/>
      <c r="DM14" s="646"/>
      <c r="DN14" s="646"/>
      <c r="DO14" s="646"/>
      <c r="DP14" s="647"/>
      <c r="DQ14" s="654">
        <v>752157</v>
      </c>
      <c r="DR14" s="646"/>
      <c r="DS14" s="646"/>
      <c r="DT14" s="646"/>
      <c r="DU14" s="646"/>
      <c r="DV14" s="646"/>
      <c r="DW14" s="646"/>
      <c r="DX14" s="646"/>
      <c r="DY14" s="646"/>
      <c r="DZ14" s="646"/>
      <c r="EA14" s="646"/>
      <c r="EB14" s="646"/>
      <c r="EC14" s="655"/>
    </row>
    <row r="15" spans="2:143" ht="11.25" customHeight="1" x14ac:dyDescent="0.15">
      <c r="B15" s="642" t="s">
        <v>253</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127</v>
      </c>
      <c r="AA15" s="648"/>
      <c r="AB15" s="648"/>
      <c r="AC15" s="648"/>
      <c r="AD15" s="649" t="s">
        <v>127</v>
      </c>
      <c r="AE15" s="649"/>
      <c r="AF15" s="649"/>
      <c r="AG15" s="649"/>
      <c r="AH15" s="649"/>
      <c r="AI15" s="649"/>
      <c r="AJ15" s="649"/>
      <c r="AK15" s="649"/>
      <c r="AL15" s="650" t="s">
        <v>127</v>
      </c>
      <c r="AM15" s="651"/>
      <c r="AN15" s="651"/>
      <c r="AO15" s="652"/>
      <c r="AP15" s="642" t="s">
        <v>254</v>
      </c>
      <c r="AQ15" s="643"/>
      <c r="AR15" s="643"/>
      <c r="AS15" s="643"/>
      <c r="AT15" s="643"/>
      <c r="AU15" s="643"/>
      <c r="AV15" s="643"/>
      <c r="AW15" s="643"/>
      <c r="AX15" s="643"/>
      <c r="AY15" s="643"/>
      <c r="AZ15" s="643"/>
      <c r="BA15" s="643"/>
      <c r="BB15" s="643"/>
      <c r="BC15" s="643"/>
      <c r="BD15" s="643"/>
      <c r="BE15" s="643"/>
      <c r="BF15" s="644"/>
      <c r="BG15" s="645">
        <v>207160</v>
      </c>
      <c r="BH15" s="646"/>
      <c r="BI15" s="646"/>
      <c r="BJ15" s="646"/>
      <c r="BK15" s="646"/>
      <c r="BL15" s="646"/>
      <c r="BM15" s="646"/>
      <c r="BN15" s="647"/>
      <c r="BO15" s="648">
        <v>7.4</v>
      </c>
      <c r="BP15" s="648"/>
      <c r="BQ15" s="648"/>
      <c r="BR15" s="648"/>
      <c r="BS15" s="654" t="s">
        <v>127</v>
      </c>
      <c r="BT15" s="646"/>
      <c r="BU15" s="646"/>
      <c r="BV15" s="646"/>
      <c r="BW15" s="646"/>
      <c r="BX15" s="646"/>
      <c r="BY15" s="646"/>
      <c r="BZ15" s="646"/>
      <c r="CA15" s="646"/>
      <c r="CB15" s="655"/>
      <c r="CD15" s="660" t="s">
        <v>255</v>
      </c>
      <c r="CE15" s="661"/>
      <c r="CF15" s="661"/>
      <c r="CG15" s="661"/>
      <c r="CH15" s="661"/>
      <c r="CI15" s="661"/>
      <c r="CJ15" s="661"/>
      <c r="CK15" s="661"/>
      <c r="CL15" s="661"/>
      <c r="CM15" s="661"/>
      <c r="CN15" s="661"/>
      <c r="CO15" s="661"/>
      <c r="CP15" s="661"/>
      <c r="CQ15" s="662"/>
      <c r="CR15" s="645">
        <v>2456386</v>
      </c>
      <c r="CS15" s="646"/>
      <c r="CT15" s="646"/>
      <c r="CU15" s="646"/>
      <c r="CV15" s="646"/>
      <c r="CW15" s="646"/>
      <c r="CX15" s="646"/>
      <c r="CY15" s="647"/>
      <c r="CZ15" s="648">
        <v>9.8000000000000007</v>
      </c>
      <c r="DA15" s="648"/>
      <c r="DB15" s="648"/>
      <c r="DC15" s="648"/>
      <c r="DD15" s="654">
        <v>804818</v>
      </c>
      <c r="DE15" s="646"/>
      <c r="DF15" s="646"/>
      <c r="DG15" s="646"/>
      <c r="DH15" s="646"/>
      <c r="DI15" s="646"/>
      <c r="DJ15" s="646"/>
      <c r="DK15" s="646"/>
      <c r="DL15" s="646"/>
      <c r="DM15" s="646"/>
      <c r="DN15" s="646"/>
      <c r="DO15" s="646"/>
      <c r="DP15" s="647"/>
      <c r="DQ15" s="654">
        <v>1505177</v>
      </c>
      <c r="DR15" s="646"/>
      <c r="DS15" s="646"/>
      <c r="DT15" s="646"/>
      <c r="DU15" s="646"/>
      <c r="DV15" s="646"/>
      <c r="DW15" s="646"/>
      <c r="DX15" s="646"/>
      <c r="DY15" s="646"/>
      <c r="DZ15" s="646"/>
      <c r="EA15" s="646"/>
      <c r="EB15" s="646"/>
      <c r="EC15" s="655"/>
    </row>
    <row r="16" spans="2:143" ht="11.25" customHeight="1" x14ac:dyDescent="0.15">
      <c r="B16" s="642" t="s">
        <v>256</v>
      </c>
      <c r="C16" s="643"/>
      <c r="D16" s="643"/>
      <c r="E16" s="643"/>
      <c r="F16" s="643"/>
      <c r="G16" s="643"/>
      <c r="H16" s="643"/>
      <c r="I16" s="643"/>
      <c r="J16" s="643"/>
      <c r="K16" s="643"/>
      <c r="L16" s="643"/>
      <c r="M16" s="643"/>
      <c r="N16" s="643"/>
      <c r="O16" s="643"/>
      <c r="P16" s="643"/>
      <c r="Q16" s="644"/>
      <c r="R16" s="645">
        <v>4501</v>
      </c>
      <c r="S16" s="646"/>
      <c r="T16" s="646"/>
      <c r="U16" s="646"/>
      <c r="V16" s="646"/>
      <c r="W16" s="646"/>
      <c r="X16" s="646"/>
      <c r="Y16" s="647"/>
      <c r="Z16" s="648">
        <v>0</v>
      </c>
      <c r="AA16" s="648"/>
      <c r="AB16" s="648"/>
      <c r="AC16" s="648"/>
      <c r="AD16" s="649">
        <v>4501</v>
      </c>
      <c r="AE16" s="649"/>
      <c r="AF16" s="649"/>
      <c r="AG16" s="649"/>
      <c r="AH16" s="649"/>
      <c r="AI16" s="649"/>
      <c r="AJ16" s="649"/>
      <c r="AK16" s="649"/>
      <c r="AL16" s="650">
        <v>0</v>
      </c>
      <c r="AM16" s="651"/>
      <c r="AN16" s="651"/>
      <c r="AO16" s="652"/>
      <c r="AP16" s="642" t="s">
        <v>257</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127</v>
      </c>
      <c r="BP16" s="648"/>
      <c r="BQ16" s="648"/>
      <c r="BR16" s="648"/>
      <c r="BS16" s="654" t="s">
        <v>127</v>
      </c>
      <c r="BT16" s="646"/>
      <c r="BU16" s="646"/>
      <c r="BV16" s="646"/>
      <c r="BW16" s="646"/>
      <c r="BX16" s="646"/>
      <c r="BY16" s="646"/>
      <c r="BZ16" s="646"/>
      <c r="CA16" s="646"/>
      <c r="CB16" s="655"/>
      <c r="CD16" s="660" t="s">
        <v>258</v>
      </c>
      <c r="CE16" s="661"/>
      <c r="CF16" s="661"/>
      <c r="CG16" s="661"/>
      <c r="CH16" s="661"/>
      <c r="CI16" s="661"/>
      <c r="CJ16" s="661"/>
      <c r="CK16" s="661"/>
      <c r="CL16" s="661"/>
      <c r="CM16" s="661"/>
      <c r="CN16" s="661"/>
      <c r="CO16" s="661"/>
      <c r="CP16" s="661"/>
      <c r="CQ16" s="662"/>
      <c r="CR16" s="645">
        <v>367090</v>
      </c>
      <c r="CS16" s="646"/>
      <c r="CT16" s="646"/>
      <c r="CU16" s="646"/>
      <c r="CV16" s="646"/>
      <c r="CW16" s="646"/>
      <c r="CX16" s="646"/>
      <c r="CY16" s="647"/>
      <c r="CZ16" s="648">
        <v>1.5</v>
      </c>
      <c r="DA16" s="648"/>
      <c r="DB16" s="648"/>
      <c r="DC16" s="648"/>
      <c r="DD16" s="654" t="s">
        <v>127</v>
      </c>
      <c r="DE16" s="646"/>
      <c r="DF16" s="646"/>
      <c r="DG16" s="646"/>
      <c r="DH16" s="646"/>
      <c r="DI16" s="646"/>
      <c r="DJ16" s="646"/>
      <c r="DK16" s="646"/>
      <c r="DL16" s="646"/>
      <c r="DM16" s="646"/>
      <c r="DN16" s="646"/>
      <c r="DO16" s="646"/>
      <c r="DP16" s="647"/>
      <c r="DQ16" s="654">
        <v>94377</v>
      </c>
      <c r="DR16" s="646"/>
      <c r="DS16" s="646"/>
      <c r="DT16" s="646"/>
      <c r="DU16" s="646"/>
      <c r="DV16" s="646"/>
      <c r="DW16" s="646"/>
      <c r="DX16" s="646"/>
      <c r="DY16" s="646"/>
      <c r="DZ16" s="646"/>
      <c r="EA16" s="646"/>
      <c r="EB16" s="646"/>
      <c r="EC16" s="655"/>
    </row>
    <row r="17" spans="2:133" ht="11.25" customHeight="1" x14ac:dyDescent="0.15">
      <c r="B17" s="642" t="s">
        <v>259</v>
      </c>
      <c r="C17" s="643"/>
      <c r="D17" s="643"/>
      <c r="E17" s="643"/>
      <c r="F17" s="643"/>
      <c r="G17" s="643"/>
      <c r="H17" s="643"/>
      <c r="I17" s="643"/>
      <c r="J17" s="643"/>
      <c r="K17" s="643"/>
      <c r="L17" s="643"/>
      <c r="M17" s="643"/>
      <c r="N17" s="643"/>
      <c r="O17" s="643"/>
      <c r="P17" s="643"/>
      <c r="Q17" s="644"/>
      <c r="R17" s="645">
        <v>37002</v>
      </c>
      <c r="S17" s="646"/>
      <c r="T17" s="646"/>
      <c r="U17" s="646"/>
      <c r="V17" s="646"/>
      <c r="W17" s="646"/>
      <c r="X17" s="646"/>
      <c r="Y17" s="647"/>
      <c r="Z17" s="648">
        <v>0.1</v>
      </c>
      <c r="AA17" s="648"/>
      <c r="AB17" s="648"/>
      <c r="AC17" s="648"/>
      <c r="AD17" s="649">
        <v>37002</v>
      </c>
      <c r="AE17" s="649"/>
      <c r="AF17" s="649"/>
      <c r="AG17" s="649"/>
      <c r="AH17" s="649"/>
      <c r="AI17" s="649"/>
      <c r="AJ17" s="649"/>
      <c r="AK17" s="649"/>
      <c r="AL17" s="650">
        <v>0.3</v>
      </c>
      <c r="AM17" s="651"/>
      <c r="AN17" s="651"/>
      <c r="AO17" s="652"/>
      <c r="AP17" s="642" t="s">
        <v>260</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127</v>
      </c>
      <c r="BP17" s="648"/>
      <c r="BQ17" s="648"/>
      <c r="BR17" s="648"/>
      <c r="BS17" s="654" t="s">
        <v>127</v>
      </c>
      <c r="BT17" s="646"/>
      <c r="BU17" s="646"/>
      <c r="BV17" s="646"/>
      <c r="BW17" s="646"/>
      <c r="BX17" s="646"/>
      <c r="BY17" s="646"/>
      <c r="BZ17" s="646"/>
      <c r="CA17" s="646"/>
      <c r="CB17" s="655"/>
      <c r="CD17" s="660" t="s">
        <v>261</v>
      </c>
      <c r="CE17" s="661"/>
      <c r="CF17" s="661"/>
      <c r="CG17" s="661"/>
      <c r="CH17" s="661"/>
      <c r="CI17" s="661"/>
      <c r="CJ17" s="661"/>
      <c r="CK17" s="661"/>
      <c r="CL17" s="661"/>
      <c r="CM17" s="661"/>
      <c r="CN17" s="661"/>
      <c r="CO17" s="661"/>
      <c r="CP17" s="661"/>
      <c r="CQ17" s="662"/>
      <c r="CR17" s="645">
        <v>3911869</v>
      </c>
      <c r="CS17" s="646"/>
      <c r="CT17" s="646"/>
      <c r="CU17" s="646"/>
      <c r="CV17" s="646"/>
      <c r="CW17" s="646"/>
      <c r="CX17" s="646"/>
      <c r="CY17" s="647"/>
      <c r="CZ17" s="648">
        <v>15.6</v>
      </c>
      <c r="DA17" s="648"/>
      <c r="DB17" s="648"/>
      <c r="DC17" s="648"/>
      <c r="DD17" s="654" t="s">
        <v>127</v>
      </c>
      <c r="DE17" s="646"/>
      <c r="DF17" s="646"/>
      <c r="DG17" s="646"/>
      <c r="DH17" s="646"/>
      <c r="DI17" s="646"/>
      <c r="DJ17" s="646"/>
      <c r="DK17" s="646"/>
      <c r="DL17" s="646"/>
      <c r="DM17" s="646"/>
      <c r="DN17" s="646"/>
      <c r="DO17" s="646"/>
      <c r="DP17" s="647"/>
      <c r="DQ17" s="654">
        <v>3858769</v>
      </c>
      <c r="DR17" s="646"/>
      <c r="DS17" s="646"/>
      <c r="DT17" s="646"/>
      <c r="DU17" s="646"/>
      <c r="DV17" s="646"/>
      <c r="DW17" s="646"/>
      <c r="DX17" s="646"/>
      <c r="DY17" s="646"/>
      <c r="DZ17" s="646"/>
      <c r="EA17" s="646"/>
      <c r="EB17" s="646"/>
      <c r="EC17" s="655"/>
    </row>
    <row r="18" spans="2:133" ht="11.25" customHeight="1" x14ac:dyDescent="0.15">
      <c r="B18" s="642" t="s">
        <v>262</v>
      </c>
      <c r="C18" s="643"/>
      <c r="D18" s="643"/>
      <c r="E18" s="643"/>
      <c r="F18" s="643"/>
      <c r="G18" s="643"/>
      <c r="H18" s="643"/>
      <c r="I18" s="643"/>
      <c r="J18" s="643"/>
      <c r="K18" s="643"/>
      <c r="L18" s="643"/>
      <c r="M18" s="643"/>
      <c r="N18" s="643"/>
      <c r="O18" s="643"/>
      <c r="P18" s="643"/>
      <c r="Q18" s="644"/>
      <c r="R18" s="645">
        <v>8278</v>
      </c>
      <c r="S18" s="646"/>
      <c r="T18" s="646"/>
      <c r="U18" s="646"/>
      <c r="V18" s="646"/>
      <c r="W18" s="646"/>
      <c r="X18" s="646"/>
      <c r="Y18" s="647"/>
      <c r="Z18" s="648">
        <v>0</v>
      </c>
      <c r="AA18" s="648"/>
      <c r="AB18" s="648"/>
      <c r="AC18" s="648"/>
      <c r="AD18" s="649">
        <v>8278</v>
      </c>
      <c r="AE18" s="649"/>
      <c r="AF18" s="649"/>
      <c r="AG18" s="649"/>
      <c r="AH18" s="649"/>
      <c r="AI18" s="649"/>
      <c r="AJ18" s="649"/>
      <c r="AK18" s="649"/>
      <c r="AL18" s="650">
        <v>0.1</v>
      </c>
      <c r="AM18" s="651"/>
      <c r="AN18" s="651"/>
      <c r="AO18" s="652"/>
      <c r="AP18" s="642" t="s">
        <v>263</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264</v>
      </c>
      <c r="CE18" s="661"/>
      <c r="CF18" s="661"/>
      <c r="CG18" s="661"/>
      <c r="CH18" s="661"/>
      <c r="CI18" s="661"/>
      <c r="CJ18" s="661"/>
      <c r="CK18" s="661"/>
      <c r="CL18" s="661"/>
      <c r="CM18" s="661"/>
      <c r="CN18" s="661"/>
      <c r="CO18" s="661"/>
      <c r="CP18" s="661"/>
      <c r="CQ18" s="662"/>
      <c r="CR18" s="645">
        <v>56931</v>
      </c>
      <c r="CS18" s="646"/>
      <c r="CT18" s="646"/>
      <c r="CU18" s="646"/>
      <c r="CV18" s="646"/>
      <c r="CW18" s="646"/>
      <c r="CX18" s="646"/>
      <c r="CY18" s="647"/>
      <c r="CZ18" s="648">
        <v>0.2</v>
      </c>
      <c r="DA18" s="648"/>
      <c r="DB18" s="648"/>
      <c r="DC18" s="648"/>
      <c r="DD18" s="654" t="s">
        <v>127</v>
      </c>
      <c r="DE18" s="646"/>
      <c r="DF18" s="646"/>
      <c r="DG18" s="646"/>
      <c r="DH18" s="646"/>
      <c r="DI18" s="646"/>
      <c r="DJ18" s="646"/>
      <c r="DK18" s="646"/>
      <c r="DL18" s="646"/>
      <c r="DM18" s="646"/>
      <c r="DN18" s="646"/>
      <c r="DO18" s="646"/>
      <c r="DP18" s="647"/>
      <c r="DQ18" s="654">
        <v>52826</v>
      </c>
      <c r="DR18" s="646"/>
      <c r="DS18" s="646"/>
      <c r="DT18" s="646"/>
      <c r="DU18" s="646"/>
      <c r="DV18" s="646"/>
      <c r="DW18" s="646"/>
      <c r="DX18" s="646"/>
      <c r="DY18" s="646"/>
      <c r="DZ18" s="646"/>
      <c r="EA18" s="646"/>
      <c r="EB18" s="646"/>
      <c r="EC18" s="655"/>
    </row>
    <row r="19" spans="2:133" ht="11.25" customHeight="1" x14ac:dyDescent="0.15">
      <c r="B19" s="642" t="s">
        <v>265</v>
      </c>
      <c r="C19" s="643"/>
      <c r="D19" s="643"/>
      <c r="E19" s="643"/>
      <c r="F19" s="643"/>
      <c r="G19" s="643"/>
      <c r="H19" s="643"/>
      <c r="I19" s="643"/>
      <c r="J19" s="643"/>
      <c r="K19" s="643"/>
      <c r="L19" s="643"/>
      <c r="M19" s="643"/>
      <c r="N19" s="643"/>
      <c r="O19" s="643"/>
      <c r="P19" s="643"/>
      <c r="Q19" s="644"/>
      <c r="R19" s="645">
        <v>2705</v>
      </c>
      <c r="S19" s="646"/>
      <c r="T19" s="646"/>
      <c r="U19" s="646"/>
      <c r="V19" s="646"/>
      <c r="W19" s="646"/>
      <c r="X19" s="646"/>
      <c r="Y19" s="647"/>
      <c r="Z19" s="648">
        <v>0</v>
      </c>
      <c r="AA19" s="648"/>
      <c r="AB19" s="648"/>
      <c r="AC19" s="648"/>
      <c r="AD19" s="649">
        <v>2705</v>
      </c>
      <c r="AE19" s="649"/>
      <c r="AF19" s="649"/>
      <c r="AG19" s="649"/>
      <c r="AH19" s="649"/>
      <c r="AI19" s="649"/>
      <c r="AJ19" s="649"/>
      <c r="AK19" s="649"/>
      <c r="AL19" s="650">
        <v>0</v>
      </c>
      <c r="AM19" s="651"/>
      <c r="AN19" s="651"/>
      <c r="AO19" s="652"/>
      <c r="AP19" s="642" t="s">
        <v>266</v>
      </c>
      <c r="AQ19" s="643"/>
      <c r="AR19" s="643"/>
      <c r="AS19" s="643"/>
      <c r="AT19" s="643"/>
      <c r="AU19" s="643"/>
      <c r="AV19" s="643"/>
      <c r="AW19" s="643"/>
      <c r="AX19" s="643"/>
      <c r="AY19" s="643"/>
      <c r="AZ19" s="643"/>
      <c r="BA19" s="643"/>
      <c r="BB19" s="643"/>
      <c r="BC19" s="643"/>
      <c r="BD19" s="643"/>
      <c r="BE19" s="643"/>
      <c r="BF19" s="644"/>
      <c r="BG19" s="645">
        <v>75579</v>
      </c>
      <c r="BH19" s="646"/>
      <c r="BI19" s="646"/>
      <c r="BJ19" s="646"/>
      <c r="BK19" s="646"/>
      <c r="BL19" s="646"/>
      <c r="BM19" s="646"/>
      <c r="BN19" s="647"/>
      <c r="BO19" s="648">
        <v>2.7</v>
      </c>
      <c r="BP19" s="648"/>
      <c r="BQ19" s="648"/>
      <c r="BR19" s="648"/>
      <c r="BS19" s="654" t="s">
        <v>127</v>
      </c>
      <c r="BT19" s="646"/>
      <c r="BU19" s="646"/>
      <c r="BV19" s="646"/>
      <c r="BW19" s="646"/>
      <c r="BX19" s="646"/>
      <c r="BY19" s="646"/>
      <c r="BZ19" s="646"/>
      <c r="CA19" s="646"/>
      <c r="CB19" s="655"/>
      <c r="CD19" s="660" t="s">
        <v>267</v>
      </c>
      <c r="CE19" s="661"/>
      <c r="CF19" s="661"/>
      <c r="CG19" s="661"/>
      <c r="CH19" s="661"/>
      <c r="CI19" s="661"/>
      <c r="CJ19" s="661"/>
      <c r="CK19" s="661"/>
      <c r="CL19" s="661"/>
      <c r="CM19" s="661"/>
      <c r="CN19" s="661"/>
      <c r="CO19" s="661"/>
      <c r="CP19" s="661"/>
      <c r="CQ19" s="662"/>
      <c r="CR19" s="645" t="s">
        <v>127</v>
      </c>
      <c r="CS19" s="646"/>
      <c r="CT19" s="646"/>
      <c r="CU19" s="646"/>
      <c r="CV19" s="646"/>
      <c r="CW19" s="646"/>
      <c r="CX19" s="646"/>
      <c r="CY19" s="647"/>
      <c r="CZ19" s="648" t="s">
        <v>127</v>
      </c>
      <c r="DA19" s="648"/>
      <c r="DB19" s="648"/>
      <c r="DC19" s="648"/>
      <c r="DD19" s="654" t="s">
        <v>127</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15">
      <c r="B20" s="642" t="s">
        <v>268</v>
      </c>
      <c r="C20" s="643"/>
      <c r="D20" s="643"/>
      <c r="E20" s="643"/>
      <c r="F20" s="643"/>
      <c r="G20" s="643"/>
      <c r="H20" s="643"/>
      <c r="I20" s="643"/>
      <c r="J20" s="643"/>
      <c r="K20" s="643"/>
      <c r="L20" s="643"/>
      <c r="M20" s="643"/>
      <c r="N20" s="643"/>
      <c r="O20" s="643"/>
      <c r="P20" s="643"/>
      <c r="Q20" s="644"/>
      <c r="R20" s="645">
        <v>625</v>
      </c>
      <c r="S20" s="646"/>
      <c r="T20" s="646"/>
      <c r="U20" s="646"/>
      <c r="V20" s="646"/>
      <c r="W20" s="646"/>
      <c r="X20" s="646"/>
      <c r="Y20" s="647"/>
      <c r="Z20" s="648">
        <v>0</v>
      </c>
      <c r="AA20" s="648"/>
      <c r="AB20" s="648"/>
      <c r="AC20" s="648"/>
      <c r="AD20" s="649">
        <v>625</v>
      </c>
      <c r="AE20" s="649"/>
      <c r="AF20" s="649"/>
      <c r="AG20" s="649"/>
      <c r="AH20" s="649"/>
      <c r="AI20" s="649"/>
      <c r="AJ20" s="649"/>
      <c r="AK20" s="649"/>
      <c r="AL20" s="650">
        <v>0</v>
      </c>
      <c r="AM20" s="651"/>
      <c r="AN20" s="651"/>
      <c r="AO20" s="652"/>
      <c r="AP20" s="642" t="s">
        <v>269</v>
      </c>
      <c r="AQ20" s="643"/>
      <c r="AR20" s="643"/>
      <c r="AS20" s="643"/>
      <c r="AT20" s="643"/>
      <c r="AU20" s="643"/>
      <c r="AV20" s="643"/>
      <c r="AW20" s="643"/>
      <c r="AX20" s="643"/>
      <c r="AY20" s="643"/>
      <c r="AZ20" s="643"/>
      <c r="BA20" s="643"/>
      <c r="BB20" s="643"/>
      <c r="BC20" s="643"/>
      <c r="BD20" s="643"/>
      <c r="BE20" s="643"/>
      <c r="BF20" s="644"/>
      <c r="BG20" s="645">
        <v>75579</v>
      </c>
      <c r="BH20" s="646"/>
      <c r="BI20" s="646"/>
      <c r="BJ20" s="646"/>
      <c r="BK20" s="646"/>
      <c r="BL20" s="646"/>
      <c r="BM20" s="646"/>
      <c r="BN20" s="647"/>
      <c r="BO20" s="648">
        <v>2.7</v>
      </c>
      <c r="BP20" s="648"/>
      <c r="BQ20" s="648"/>
      <c r="BR20" s="648"/>
      <c r="BS20" s="654" t="s">
        <v>127</v>
      </c>
      <c r="BT20" s="646"/>
      <c r="BU20" s="646"/>
      <c r="BV20" s="646"/>
      <c r="BW20" s="646"/>
      <c r="BX20" s="646"/>
      <c r="BY20" s="646"/>
      <c r="BZ20" s="646"/>
      <c r="CA20" s="646"/>
      <c r="CB20" s="655"/>
      <c r="CD20" s="660" t="s">
        <v>270</v>
      </c>
      <c r="CE20" s="661"/>
      <c r="CF20" s="661"/>
      <c r="CG20" s="661"/>
      <c r="CH20" s="661"/>
      <c r="CI20" s="661"/>
      <c r="CJ20" s="661"/>
      <c r="CK20" s="661"/>
      <c r="CL20" s="661"/>
      <c r="CM20" s="661"/>
      <c r="CN20" s="661"/>
      <c r="CO20" s="661"/>
      <c r="CP20" s="661"/>
      <c r="CQ20" s="662"/>
      <c r="CR20" s="645">
        <v>25125070</v>
      </c>
      <c r="CS20" s="646"/>
      <c r="CT20" s="646"/>
      <c r="CU20" s="646"/>
      <c r="CV20" s="646"/>
      <c r="CW20" s="646"/>
      <c r="CX20" s="646"/>
      <c r="CY20" s="647"/>
      <c r="CZ20" s="648">
        <v>100</v>
      </c>
      <c r="DA20" s="648"/>
      <c r="DB20" s="648"/>
      <c r="DC20" s="648"/>
      <c r="DD20" s="654">
        <v>3934902</v>
      </c>
      <c r="DE20" s="646"/>
      <c r="DF20" s="646"/>
      <c r="DG20" s="646"/>
      <c r="DH20" s="646"/>
      <c r="DI20" s="646"/>
      <c r="DJ20" s="646"/>
      <c r="DK20" s="646"/>
      <c r="DL20" s="646"/>
      <c r="DM20" s="646"/>
      <c r="DN20" s="646"/>
      <c r="DO20" s="646"/>
      <c r="DP20" s="647"/>
      <c r="DQ20" s="654">
        <v>15128623</v>
      </c>
      <c r="DR20" s="646"/>
      <c r="DS20" s="646"/>
      <c r="DT20" s="646"/>
      <c r="DU20" s="646"/>
      <c r="DV20" s="646"/>
      <c r="DW20" s="646"/>
      <c r="DX20" s="646"/>
      <c r="DY20" s="646"/>
      <c r="DZ20" s="646"/>
      <c r="EA20" s="646"/>
      <c r="EB20" s="646"/>
      <c r="EC20" s="655"/>
    </row>
    <row r="21" spans="2:133" ht="11.25" customHeight="1" x14ac:dyDescent="0.15">
      <c r="B21" s="642" t="s">
        <v>271</v>
      </c>
      <c r="C21" s="643"/>
      <c r="D21" s="643"/>
      <c r="E21" s="643"/>
      <c r="F21" s="643"/>
      <c r="G21" s="643"/>
      <c r="H21" s="643"/>
      <c r="I21" s="643"/>
      <c r="J21" s="643"/>
      <c r="K21" s="643"/>
      <c r="L21" s="643"/>
      <c r="M21" s="643"/>
      <c r="N21" s="643"/>
      <c r="O21" s="643"/>
      <c r="P21" s="643"/>
      <c r="Q21" s="644"/>
      <c r="R21" s="645">
        <v>25394</v>
      </c>
      <c r="S21" s="646"/>
      <c r="T21" s="646"/>
      <c r="U21" s="646"/>
      <c r="V21" s="646"/>
      <c r="W21" s="646"/>
      <c r="X21" s="646"/>
      <c r="Y21" s="647"/>
      <c r="Z21" s="648">
        <v>0.1</v>
      </c>
      <c r="AA21" s="648"/>
      <c r="AB21" s="648"/>
      <c r="AC21" s="648"/>
      <c r="AD21" s="649">
        <v>25394</v>
      </c>
      <c r="AE21" s="649"/>
      <c r="AF21" s="649"/>
      <c r="AG21" s="649"/>
      <c r="AH21" s="649"/>
      <c r="AI21" s="649"/>
      <c r="AJ21" s="649"/>
      <c r="AK21" s="649"/>
      <c r="AL21" s="650">
        <v>0.2</v>
      </c>
      <c r="AM21" s="651"/>
      <c r="AN21" s="651"/>
      <c r="AO21" s="652"/>
      <c r="AP21" s="664" t="s">
        <v>272</v>
      </c>
      <c r="AQ21" s="665"/>
      <c r="AR21" s="665"/>
      <c r="AS21" s="665"/>
      <c r="AT21" s="665"/>
      <c r="AU21" s="665"/>
      <c r="AV21" s="665"/>
      <c r="AW21" s="665"/>
      <c r="AX21" s="665"/>
      <c r="AY21" s="665"/>
      <c r="AZ21" s="665"/>
      <c r="BA21" s="665"/>
      <c r="BB21" s="665"/>
      <c r="BC21" s="665"/>
      <c r="BD21" s="665"/>
      <c r="BE21" s="665"/>
      <c r="BF21" s="666"/>
      <c r="BG21" s="645">
        <v>28429</v>
      </c>
      <c r="BH21" s="646"/>
      <c r="BI21" s="646"/>
      <c r="BJ21" s="646"/>
      <c r="BK21" s="646"/>
      <c r="BL21" s="646"/>
      <c r="BM21" s="646"/>
      <c r="BN21" s="647"/>
      <c r="BO21" s="648">
        <v>1</v>
      </c>
      <c r="BP21" s="648"/>
      <c r="BQ21" s="648"/>
      <c r="BR21" s="648"/>
      <c r="BS21" s="654" t="s">
        <v>127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273</v>
      </c>
      <c r="C22" s="643"/>
      <c r="D22" s="643"/>
      <c r="E22" s="643"/>
      <c r="F22" s="643"/>
      <c r="G22" s="643"/>
      <c r="H22" s="643"/>
      <c r="I22" s="643"/>
      <c r="J22" s="643"/>
      <c r="K22" s="643"/>
      <c r="L22" s="643"/>
      <c r="M22" s="643"/>
      <c r="N22" s="643"/>
      <c r="O22" s="643"/>
      <c r="P22" s="643"/>
      <c r="Q22" s="644"/>
      <c r="R22" s="645">
        <v>10674401</v>
      </c>
      <c r="S22" s="646"/>
      <c r="T22" s="646"/>
      <c r="U22" s="646"/>
      <c r="V22" s="646"/>
      <c r="W22" s="646"/>
      <c r="X22" s="646"/>
      <c r="Y22" s="647"/>
      <c r="Z22" s="648">
        <v>41.1</v>
      </c>
      <c r="AA22" s="648"/>
      <c r="AB22" s="648"/>
      <c r="AC22" s="648"/>
      <c r="AD22" s="649">
        <v>9097660</v>
      </c>
      <c r="AE22" s="649"/>
      <c r="AF22" s="649"/>
      <c r="AG22" s="649"/>
      <c r="AH22" s="649"/>
      <c r="AI22" s="649"/>
      <c r="AJ22" s="649"/>
      <c r="AK22" s="649"/>
      <c r="AL22" s="650">
        <v>71.3</v>
      </c>
      <c r="AM22" s="651"/>
      <c r="AN22" s="651"/>
      <c r="AO22" s="652"/>
      <c r="AP22" s="664" t="s">
        <v>274</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127</v>
      </c>
      <c r="BT22" s="646"/>
      <c r="BU22" s="646"/>
      <c r="BV22" s="646"/>
      <c r="BW22" s="646"/>
      <c r="BX22" s="646"/>
      <c r="BY22" s="646"/>
      <c r="BZ22" s="646"/>
      <c r="CA22" s="646"/>
      <c r="CB22" s="655"/>
      <c r="CD22" s="627" t="s">
        <v>275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276</v>
      </c>
      <c r="C23" s="643"/>
      <c r="D23" s="643"/>
      <c r="E23" s="643"/>
      <c r="F23" s="643"/>
      <c r="G23" s="643"/>
      <c r="H23" s="643"/>
      <c r="I23" s="643"/>
      <c r="J23" s="643"/>
      <c r="K23" s="643"/>
      <c r="L23" s="643"/>
      <c r="M23" s="643"/>
      <c r="N23" s="643"/>
      <c r="O23" s="643"/>
      <c r="P23" s="643"/>
      <c r="Q23" s="644"/>
      <c r="R23" s="645">
        <v>9097660</v>
      </c>
      <c r="S23" s="646"/>
      <c r="T23" s="646"/>
      <c r="U23" s="646"/>
      <c r="V23" s="646"/>
      <c r="W23" s="646"/>
      <c r="X23" s="646"/>
      <c r="Y23" s="647"/>
      <c r="Z23" s="648">
        <v>35</v>
      </c>
      <c r="AA23" s="648"/>
      <c r="AB23" s="648"/>
      <c r="AC23" s="648"/>
      <c r="AD23" s="649">
        <v>9097660</v>
      </c>
      <c r="AE23" s="649"/>
      <c r="AF23" s="649"/>
      <c r="AG23" s="649"/>
      <c r="AH23" s="649"/>
      <c r="AI23" s="649"/>
      <c r="AJ23" s="649"/>
      <c r="AK23" s="649"/>
      <c r="AL23" s="650">
        <v>71.3</v>
      </c>
      <c r="AM23" s="651"/>
      <c r="AN23" s="651"/>
      <c r="AO23" s="652"/>
      <c r="AP23" s="664" t="s">
        <v>277</v>
      </c>
      <c r="AQ23" s="665"/>
      <c r="AR23" s="665"/>
      <c r="AS23" s="665"/>
      <c r="AT23" s="665"/>
      <c r="AU23" s="665"/>
      <c r="AV23" s="665"/>
      <c r="AW23" s="665"/>
      <c r="AX23" s="665"/>
      <c r="AY23" s="665"/>
      <c r="AZ23" s="665"/>
      <c r="BA23" s="665"/>
      <c r="BB23" s="665"/>
      <c r="BC23" s="665"/>
      <c r="BD23" s="665"/>
      <c r="BE23" s="665"/>
      <c r="BF23" s="666"/>
      <c r="BG23" s="645">
        <v>47150</v>
      </c>
      <c r="BH23" s="646"/>
      <c r="BI23" s="646"/>
      <c r="BJ23" s="646"/>
      <c r="BK23" s="646"/>
      <c r="BL23" s="646"/>
      <c r="BM23" s="646"/>
      <c r="BN23" s="647"/>
      <c r="BO23" s="648">
        <v>1.7</v>
      </c>
      <c r="BP23" s="648"/>
      <c r="BQ23" s="648"/>
      <c r="BR23" s="648"/>
      <c r="BS23" s="654" t="s">
        <v>127</v>
      </c>
      <c r="BT23" s="646"/>
      <c r="BU23" s="646"/>
      <c r="BV23" s="646"/>
      <c r="BW23" s="646"/>
      <c r="BX23" s="646"/>
      <c r="BY23" s="646"/>
      <c r="BZ23" s="646"/>
      <c r="CA23" s="646"/>
      <c r="CB23" s="655"/>
      <c r="CD23" s="627" t="s">
        <v>217</v>
      </c>
      <c r="CE23" s="628"/>
      <c r="CF23" s="628"/>
      <c r="CG23" s="628"/>
      <c r="CH23" s="628"/>
      <c r="CI23" s="628"/>
      <c r="CJ23" s="628"/>
      <c r="CK23" s="628"/>
      <c r="CL23" s="628"/>
      <c r="CM23" s="628"/>
      <c r="CN23" s="628"/>
      <c r="CO23" s="628"/>
      <c r="CP23" s="628"/>
      <c r="CQ23" s="629"/>
      <c r="CR23" s="627" t="s">
        <v>278</v>
      </c>
      <c r="CS23" s="628"/>
      <c r="CT23" s="628"/>
      <c r="CU23" s="628"/>
      <c r="CV23" s="628"/>
      <c r="CW23" s="628"/>
      <c r="CX23" s="628"/>
      <c r="CY23" s="629"/>
      <c r="CZ23" s="627" t="s">
        <v>279</v>
      </c>
      <c r="DA23" s="628"/>
      <c r="DB23" s="628"/>
      <c r="DC23" s="629"/>
      <c r="DD23" s="627" t="s">
        <v>280</v>
      </c>
      <c r="DE23" s="628"/>
      <c r="DF23" s="628"/>
      <c r="DG23" s="628"/>
      <c r="DH23" s="628"/>
      <c r="DI23" s="628"/>
      <c r="DJ23" s="628"/>
      <c r="DK23" s="629"/>
      <c r="DL23" s="676" t="s">
        <v>281</v>
      </c>
      <c r="DM23" s="677"/>
      <c r="DN23" s="677"/>
      <c r="DO23" s="677"/>
      <c r="DP23" s="677"/>
      <c r="DQ23" s="677"/>
      <c r="DR23" s="677"/>
      <c r="DS23" s="677"/>
      <c r="DT23" s="677"/>
      <c r="DU23" s="677"/>
      <c r="DV23" s="678"/>
      <c r="DW23" s="627" t="s">
        <v>282</v>
      </c>
      <c r="DX23" s="628"/>
      <c r="DY23" s="628"/>
      <c r="DZ23" s="628"/>
      <c r="EA23" s="628"/>
      <c r="EB23" s="628"/>
      <c r="EC23" s="629"/>
    </row>
    <row r="24" spans="2:133" ht="11.25" customHeight="1" x14ac:dyDescent="0.15">
      <c r="B24" s="642" t="s">
        <v>283</v>
      </c>
      <c r="C24" s="643"/>
      <c r="D24" s="643"/>
      <c r="E24" s="643"/>
      <c r="F24" s="643"/>
      <c r="G24" s="643"/>
      <c r="H24" s="643"/>
      <c r="I24" s="643"/>
      <c r="J24" s="643"/>
      <c r="K24" s="643"/>
      <c r="L24" s="643"/>
      <c r="M24" s="643"/>
      <c r="N24" s="643"/>
      <c r="O24" s="643"/>
      <c r="P24" s="643"/>
      <c r="Q24" s="644"/>
      <c r="R24" s="645">
        <v>1576741</v>
      </c>
      <c r="S24" s="646"/>
      <c r="T24" s="646"/>
      <c r="U24" s="646"/>
      <c r="V24" s="646"/>
      <c r="W24" s="646"/>
      <c r="X24" s="646"/>
      <c r="Y24" s="647"/>
      <c r="Z24" s="648">
        <v>6.1</v>
      </c>
      <c r="AA24" s="648"/>
      <c r="AB24" s="648"/>
      <c r="AC24" s="648"/>
      <c r="AD24" s="649" t="s">
        <v>127</v>
      </c>
      <c r="AE24" s="649"/>
      <c r="AF24" s="649"/>
      <c r="AG24" s="649"/>
      <c r="AH24" s="649"/>
      <c r="AI24" s="649"/>
      <c r="AJ24" s="649"/>
      <c r="AK24" s="649"/>
      <c r="AL24" s="650" t="s">
        <v>127</v>
      </c>
      <c r="AM24" s="651"/>
      <c r="AN24" s="651"/>
      <c r="AO24" s="652"/>
      <c r="AP24" s="664" t="s">
        <v>284</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127</v>
      </c>
      <c r="BT24" s="646"/>
      <c r="BU24" s="646"/>
      <c r="BV24" s="646"/>
      <c r="BW24" s="646"/>
      <c r="BX24" s="646"/>
      <c r="BY24" s="646"/>
      <c r="BZ24" s="646"/>
      <c r="CA24" s="646"/>
      <c r="CB24" s="655"/>
      <c r="CD24" s="656" t="s">
        <v>285</v>
      </c>
      <c r="CE24" s="657"/>
      <c r="CF24" s="657"/>
      <c r="CG24" s="657"/>
      <c r="CH24" s="657"/>
      <c r="CI24" s="657"/>
      <c r="CJ24" s="657"/>
      <c r="CK24" s="657"/>
      <c r="CL24" s="657"/>
      <c r="CM24" s="657"/>
      <c r="CN24" s="657"/>
      <c r="CO24" s="657"/>
      <c r="CP24" s="657"/>
      <c r="CQ24" s="658"/>
      <c r="CR24" s="634">
        <v>11618901</v>
      </c>
      <c r="CS24" s="635"/>
      <c r="CT24" s="635"/>
      <c r="CU24" s="635"/>
      <c r="CV24" s="635"/>
      <c r="CW24" s="635"/>
      <c r="CX24" s="635"/>
      <c r="CY24" s="636"/>
      <c r="CZ24" s="639">
        <v>46.2</v>
      </c>
      <c r="DA24" s="640"/>
      <c r="DB24" s="640"/>
      <c r="DC24" s="659"/>
      <c r="DD24" s="684">
        <v>8428175</v>
      </c>
      <c r="DE24" s="635"/>
      <c r="DF24" s="635"/>
      <c r="DG24" s="635"/>
      <c r="DH24" s="635"/>
      <c r="DI24" s="635"/>
      <c r="DJ24" s="635"/>
      <c r="DK24" s="636"/>
      <c r="DL24" s="684">
        <v>7330999</v>
      </c>
      <c r="DM24" s="635"/>
      <c r="DN24" s="635"/>
      <c r="DO24" s="635"/>
      <c r="DP24" s="635"/>
      <c r="DQ24" s="635"/>
      <c r="DR24" s="635"/>
      <c r="DS24" s="635"/>
      <c r="DT24" s="635"/>
      <c r="DU24" s="635"/>
      <c r="DV24" s="636"/>
      <c r="DW24" s="639">
        <v>55.8</v>
      </c>
      <c r="DX24" s="640"/>
      <c r="DY24" s="640"/>
      <c r="DZ24" s="640"/>
      <c r="EA24" s="640"/>
      <c r="EB24" s="640"/>
      <c r="EC24" s="641"/>
    </row>
    <row r="25" spans="2:133" ht="11.25" customHeight="1" x14ac:dyDescent="0.15">
      <c r="B25" s="642" t="s">
        <v>286</v>
      </c>
      <c r="C25" s="643"/>
      <c r="D25" s="643"/>
      <c r="E25" s="643"/>
      <c r="F25" s="643"/>
      <c r="G25" s="643"/>
      <c r="H25" s="643"/>
      <c r="I25" s="643"/>
      <c r="J25" s="643"/>
      <c r="K25" s="643"/>
      <c r="L25" s="643"/>
      <c r="M25" s="643"/>
      <c r="N25" s="643"/>
      <c r="O25" s="643"/>
      <c r="P25" s="643"/>
      <c r="Q25" s="644"/>
      <c r="R25" s="645" t="s">
        <v>127</v>
      </c>
      <c r="S25" s="646"/>
      <c r="T25" s="646"/>
      <c r="U25" s="646"/>
      <c r="V25" s="646"/>
      <c r="W25" s="646"/>
      <c r="X25" s="646"/>
      <c r="Y25" s="647"/>
      <c r="Z25" s="648" t="s">
        <v>127</v>
      </c>
      <c r="AA25" s="648"/>
      <c r="AB25" s="648"/>
      <c r="AC25" s="648"/>
      <c r="AD25" s="649" t="s">
        <v>127</v>
      </c>
      <c r="AE25" s="649"/>
      <c r="AF25" s="649"/>
      <c r="AG25" s="649"/>
      <c r="AH25" s="649"/>
      <c r="AI25" s="649"/>
      <c r="AJ25" s="649"/>
      <c r="AK25" s="649"/>
      <c r="AL25" s="650" t="s">
        <v>127</v>
      </c>
      <c r="AM25" s="651"/>
      <c r="AN25" s="651"/>
      <c r="AO25" s="652"/>
      <c r="AP25" s="664" t="s">
        <v>287</v>
      </c>
      <c r="AQ25" s="665"/>
      <c r="AR25" s="665"/>
      <c r="AS25" s="665"/>
      <c r="AT25" s="665"/>
      <c r="AU25" s="665"/>
      <c r="AV25" s="665"/>
      <c r="AW25" s="665"/>
      <c r="AX25" s="665"/>
      <c r="AY25" s="665"/>
      <c r="AZ25" s="665"/>
      <c r="BA25" s="665"/>
      <c r="BB25" s="665"/>
      <c r="BC25" s="665"/>
      <c r="BD25" s="665"/>
      <c r="BE25" s="665"/>
      <c r="BF25" s="666"/>
      <c r="BG25" s="645" t="s">
        <v>127</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288</v>
      </c>
      <c r="CE25" s="661"/>
      <c r="CF25" s="661"/>
      <c r="CG25" s="661"/>
      <c r="CH25" s="661"/>
      <c r="CI25" s="661"/>
      <c r="CJ25" s="661"/>
      <c r="CK25" s="661"/>
      <c r="CL25" s="661"/>
      <c r="CM25" s="661"/>
      <c r="CN25" s="661"/>
      <c r="CO25" s="661"/>
      <c r="CP25" s="661"/>
      <c r="CQ25" s="662"/>
      <c r="CR25" s="645">
        <v>3350205</v>
      </c>
      <c r="CS25" s="681"/>
      <c r="CT25" s="681"/>
      <c r="CU25" s="681"/>
      <c r="CV25" s="681"/>
      <c r="CW25" s="681"/>
      <c r="CX25" s="681"/>
      <c r="CY25" s="682"/>
      <c r="CZ25" s="650">
        <v>13.3</v>
      </c>
      <c r="DA25" s="679"/>
      <c r="DB25" s="679"/>
      <c r="DC25" s="683"/>
      <c r="DD25" s="654">
        <v>3172769</v>
      </c>
      <c r="DE25" s="681"/>
      <c r="DF25" s="681"/>
      <c r="DG25" s="681"/>
      <c r="DH25" s="681"/>
      <c r="DI25" s="681"/>
      <c r="DJ25" s="681"/>
      <c r="DK25" s="682"/>
      <c r="DL25" s="654">
        <v>3003098</v>
      </c>
      <c r="DM25" s="681"/>
      <c r="DN25" s="681"/>
      <c r="DO25" s="681"/>
      <c r="DP25" s="681"/>
      <c r="DQ25" s="681"/>
      <c r="DR25" s="681"/>
      <c r="DS25" s="681"/>
      <c r="DT25" s="681"/>
      <c r="DU25" s="681"/>
      <c r="DV25" s="682"/>
      <c r="DW25" s="650">
        <v>22.8</v>
      </c>
      <c r="DX25" s="679"/>
      <c r="DY25" s="679"/>
      <c r="DZ25" s="679"/>
      <c r="EA25" s="679"/>
      <c r="EB25" s="679"/>
      <c r="EC25" s="680"/>
    </row>
    <row r="26" spans="2:133" ht="11.25" customHeight="1" x14ac:dyDescent="0.15">
      <c r="B26" s="642" t="s">
        <v>289</v>
      </c>
      <c r="C26" s="643"/>
      <c r="D26" s="643"/>
      <c r="E26" s="643"/>
      <c r="F26" s="643"/>
      <c r="G26" s="643"/>
      <c r="H26" s="643"/>
      <c r="I26" s="643"/>
      <c r="J26" s="643"/>
      <c r="K26" s="643"/>
      <c r="L26" s="643"/>
      <c r="M26" s="643"/>
      <c r="N26" s="643"/>
      <c r="O26" s="643"/>
      <c r="P26" s="643"/>
      <c r="Q26" s="644"/>
      <c r="R26" s="645">
        <v>14300372</v>
      </c>
      <c r="S26" s="646"/>
      <c r="T26" s="646"/>
      <c r="U26" s="646"/>
      <c r="V26" s="646"/>
      <c r="W26" s="646"/>
      <c r="X26" s="646"/>
      <c r="Y26" s="647"/>
      <c r="Z26" s="648">
        <v>55.1</v>
      </c>
      <c r="AA26" s="648"/>
      <c r="AB26" s="648"/>
      <c r="AC26" s="648"/>
      <c r="AD26" s="649">
        <v>12676481</v>
      </c>
      <c r="AE26" s="649"/>
      <c r="AF26" s="649"/>
      <c r="AG26" s="649"/>
      <c r="AH26" s="649"/>
      <c r="AI26" s="649"/>
      <c r="AJ26" s="649"/>
      <c r="AK26" s="649"/>
      <c r="AL26" s="650">
        <v>99.3</v>
      </c>
      <c r="AM26" s="651"/>
      <c r="AN26" s="651"/>
      <c r="AO26" s="652"/>
      <c r="AP26" s="664" t="s">
        <v>290</v>
      </c>
      <c r="AQ26" s="685"/>
      <c r="AR26" s="685"/>
      <c r="AS26" s="685"/>
      <c r="AT26" s="685"/>
      <c r="AU26" s="685"/>
      <c r="AV26" s="685"/>
      <c r="AW26" s="685"/>
      <c r="AX26" s="685"/>
      <c r="AY26" s="685"/>
      <c r="AZ26" s="685"/>
      <c r="BA26" s="685"/>
      <c r="BB26" s="685"/>
      <c r="BC26" s="685"/>
      <c r="BD26" s="685"/>
      <c r="BE26" s="685"/>
      <c r="BF26" s="666"/>
      <c r="BG26" s="645" t="s">
        <v>127</v>
      </c>
      <c r="BH26" s="646"/>
      <c r="BI26" s="646"/>
      <c r="BJ26" s="646"/>
      <c r="BK26" s="646"/>
      <c r="BL26" s="646"/>
      <c r="BM26" s="646"/>
      <c r="BN26" s="647"/>
      <c r="BO26" s="648" t="s">
        <v>127</v>
      </c>
      <c r="BP26" s="648"/>
      <c r="BQ26" s="648"/>
      <c r="BR26" s="648"/>
      <c r="BS26" s="654" t="s">
        <v>127</v>
      </c>
      <c r="BT26" s="646"/>
      <c r="BU26" s="646"/>
      <c r="BV26" s="646"/>
      <c r="BW26" s="646"/>
      <c r="BX26" s="646"/>
      <c r="BY26" s="646"/>
      <c r="BZ26" s="646"/>
      <c r="CA26" s="646"/>
      <c r="CB26" s="655"/>
      <c r="CD26" s="660" t="s">
        <v>291</v>
      </c>
      <c r="CE26" s="661"/>
      <c r="CF26" s="661"/>
      <c r="CG26" s="661"/>
      <c r="CH26" s="661"/>
      <c r="CI26" s="661"/>
      <c r="CJ26" s="661"/>
      <c r="CK26" s="661"/>
      <c r="CL26" s="661"/>
      <c r="CM26" s="661"/>
      <c r="CN26" s="661"/>
      <c r="CO26" s="661"/>
      <c r="CP26" s="661"/>
      <c r="CQ26" s="662"/>
      <c r="CR26" s="645">
        <v>2202228</v>
      </c>
      <c r="CS26" s="646"/>
      <c r="CT26" s="646"/>
      <c r="CU26" s="646"/>
      <c r="CV26" s="646"/>
      <c r="CW26" s="646"/>
      <c r="CX26" s="646"/>
      <c r="CY26" s="647"/>
      <c r="CZ26" s="650">
        <v>8.8000000000000007</v>
      </c>
      <c r="DA26" s="679"/>
      <c r="DB26" s="679"/>
      <c r="DC26" s="683"/>
      <c r="DD26" s="654">
        <v>2099634</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x14ac:dyDescent="0.15">
      <c r="B27" s="642" t="s">
        <v>292</v>
      </c>
      <c r="C27" s="643"/>
      <c r="D27" s="643"/>
      <c r="E27" s="643"/>
      <c r="F27" s="643"/>
      <c r="G27" s="643"/>
      <c r="H27" s="643"/>
      <c r="I27" s="643"/>
      <c r="J27" s="643"/>
      <c r="K27" s="643"/>
      <c r="L27" s="643"/>
      <c r="M27" s="643"/>
      <c r="N27" s="643"/>
      <c r="O27" s="643"/>
      <c r="P27" s="643"/>
      <c r="Q27" s="644"/>
      <c r="R27" s="645">
        <v>3296</v>
      </c>
      <c r="S27" s="646"/>
      <c r="T27" s="646"/>
      <c r="U27" s="646"/>
      <c r="V27" s="646"/>
      <c r="W27" s="646"/>
      <c r="X27" s="646"/>
      <c r="Y27" s="647"/>
      <c r="Z27" s="648">
        <v>0</v>
      </c>
      <c r="AA27" s="648"/>
      <c r="AB27" s="648"/>
      <c r="AC27" s="648"/>
      <c r="AD27" s="649">
        <v>3296</v>
      </c>
      <c r="AE27" s="649"/>
      <c r="AF27" s="649"/>
      <c r="AG27" s="649"/>
      <c r="AH27" s="649"/>
      <c r="AI27" s="649"/>
      <c r="AJ27" s="649"/>
      <c r="AK27" s="649"/>
      <c r="AL27" s="650">
        <v>0</v>
      </c>
      <c r="AM27" s="651"/>
      <c r="AN27" s="651"/>
      <c r="AO27" s="652"/>
      <c r="AP27" s="642" t="s">
        <v>293</v>
      </c>
      <c r="AQ27" s="643"/>
      <c r="AR27" s="643"/>
      <c r="AS27" s="643"/>
      <c r="AT27" s="643"/>
      <c r="AU27" s="643"/>
      <c r="AV27" s="643"/>
      <c r="AW27" s="643"/>
      <c r="AX27" s="643"/>
      <c r="AY27" s="643"/>
      <c r="AZ27" s="643"/>
      <c r="BA27" s="643"/>
      <c r="BB27" s="643"/>
      <c r="BC27" s="643"/>
      <c r="BD27" s="643"/>
      <c r="BE27" s="643"/>
      <c r="BF27" s="644"/>
      <c r="BG27" s="645">
        <v>2806128</v>
      </c>
      <c r="BH27" s="646"/>
      <c r="BI27" s="646"/>
      <c r="BJ27" s="646"/>
      <c r="BK27" s="646"/>
      <c r="BL27" s="646"/>
      <c r="BM27" s="646"/>
      <c r="BN27" s="647"/>
      <c r="BO27" s="648">
        <v>100</v>
      </c>
      <c r="BP27" s="648"/>
      <c r="BQ27" s="648"/>
      <c r="BR27" s="648"/>
      <c r="BS27" s="654">
        <v>18462</v>
      </c>
      <c r="BT27" s="646"/>
      <c r="BU27" s="646"/>
      <c r="BV27" s="646"/>
      <c r="BW27" s="646"/>
      <c r="BX27" s="646"/>
      <c r="BY27" s="646"/>
      <c r="BZ27" s="646"/>
      <c r="CA27" s="646"/>
      <c r="CB27" s="655"/>
      <c r="CD27" s="660" t="s">
        <v>294</v>
      </c>
      <c r="CE27" s="661"/>
      <c r="CF27" s="661"/>
      <c r="CG27" s="661"/>
      <c r="CH27" s="661"/>
      <c r="CI27" s="661"/>
      <c r="CJ27" s="661"/>
      <c r="CK27" s="661"/>
      <c r="CL27" s="661"/>
      <c r="CM27" s="661"/>
      <c r="CN27" s="661"/>
      <c r="CO27" s="661"/>
      <c r="CP27" s="661"/>
      <c r="CQ27" s="662"/>
      <c r="CR27" s="645">
        <v>4356827</v>
      </c>
      <c r="CS27" s="681"/>
      <c r="CT27" s="681"/>
      <c r="CU27" s="681"/>
      <c r="CV27" s="681"/>
      <c r="CW27" s="681"/>
      <c r="CX27" s="681"/>
      <c r="CY27" s="682"/>
      <c r="CZ27" s="650">
        <v>17.3</v>
      </c>
      <c r="DA27" s="679"/>
      <c r="DB27" s="679"/>
      <c r="DC27" s="683"/>
      <c r="DD27" s="654">
        <v>1396637</v>
      </c>
      <c r="DE27" s="681"/>
      <c r="DF27" s="681"/>
      <c r="DG27" s="681"/>
      <c r="DH27" s="681"/>
      <c r="DI27" s="681"/>
      <c r="DJ27" s="681"/>
      <c r="DK27" s="682"/>
      <c r="DL27" s="654">
        <v>1371592</v>
      </c>
      <c r="DM27" s="681"/>
      <c r="DN27" s="681"/>
      <c r="DO27" s="681"/>
      <c r="DP27" s="681"/>
      <c r="DQ27" s="681"/>
      <c r="DR27" s="681"/>
      <c r="DS27" s="681"/>
      <c r="DT27" s="681"/>
      <c r="DU27" s="681"/>
      <c r="DV27" s="682"/>
      <c r="DW27" s="650">
        <v>10.4</v>
      </c>
      <c r="DX27" s="679"/>
      <c r="DY27" s="679"/>
      <c r="DZ27" s="679"/>
      <c r="EA27" s="679"/>
      <c r="EB27" s="679"/>
      <c r="EC27" s="680"/>
    </row>
    <row r="28" spans="2:133" ht="11.25" customHeight="1" x14ac:dyDescent="0.15">
      <c r="B28" s="642" t="s">
        <v>295</v>
      </c>
      <c r="C28" s="643"/>
      <c r="D28" s="643"/>
      <c r="E28" s="643"/>
      <c r="F28" s="643"/>
      <c r="G28" s="643"/>
      <c r="H28" s="643"/>
      <c r="I28" s="643"/>
      <c r="J28" s="643"/>
      <c r="K28" s="643"/>
      <c r="L28" s="643"/>
      <c r="M28" s="643"/>
      <c r="N28" s="643"/>
      <c r="O28" s="643"/>
      <c r="P28" s="643"/>
      <c r="Q28" s="644"/>
      <c r="R28" s="645">
        <v>96044</v>
      </c>
      <c r="S28" s="646"/>
      <c r="T28" s="646"/>
      <c r="U28" s="646"/>
      <c r="V28" s="646"/>
      <c r="W28" s="646"/>
      <c r="X28" s="646"/>
      <c r="Y28" s="647"/>
      <c r="Z28" s="648">
        <v>0.4</v>
      </c>
      <c r="AA28" s="648"/>
      <c r="AB28" s="648"/>
      <c r="AC28" s="648"/>
      <c r="AD28" s="649" t="s">
        <v>127</v>
      </c>
      <c r="AE28" s="649"/>
      <c r="AF28" s="649"/>
      <c r="AG28" s="649"/>
      <c r="AH28" s="649"/>
      <c r="AI28" s="649"/>
      <c r="AJ28" s="649"/>
      <c r="AK28" s="649"/>
      <c r="AL28" s="650" t="s">
        <v>127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296</v>
      </c>
      <c r="CE28" s="661"/>
      <c r="CF28" s="661"/>
      <c r="CG28" s="661"/>
      <c r="CH28" s="661"/>
      <c r="CI28" s="661"/>
      <c r="CJ28" s="661"/>
      <c r="CK28" s="661"/>
      <c r="CL28" s="661"/>
      <c r="CM28" s="661"/>
      <c r="CN28" s="661"/>
      <c r="CO28" s="661"/>
      <c r="CP28" s="661"/>
      <c r="CQ28" s="662"/>
      <c r="CR28" s="645">
        <v>3911869</v>
      </c>
      <c r="CS28" s="646"/>
      <c r="CT28" s="646"/>
      <c r="CU28" s="646"/>
      <c r="CV28" s="646"/>
      <c r="CW28" s="646"/>
      <c r="CX28" s="646"/>
      <c r="CY28" s="647"/>
      <c r="CZ28" s="650">
        <v>15.6</v>
      </c>
      <c r="DA28" s="679"/>
      <c r="DB28" s="679"/>
      <c r="DC28" s="683"/>
      <c r="DD28" s="654">
        <v>3858769</v>
      </c>
      <c r="DE28" s="646"/>
      <c r="DF28" s="646"/>
      <c r="DG28" s="646"/>
      <c r="DH28" s="646"/>
      <c r="DI28" s="646"/>
      <c r="DJ28" s="646"/>
      <c r="DK28" s="647"/>
      <c r="DL28" s="654">
        <v>2956309</v>
      </c>
      <c r="DM28" s="646"/>
      <c r="DN28" s="646"/>
      <c r="DO28" s="646"/>
      <c r="DP28" s="646"/>
      <c r="DQ28" s="646"/>
      <c r="DR28" s="646"/>
      <c r="DS28" s="646"/>
      <c r="DT28" s="646"/>
      <c r="DU28" s="646"/>
      <c r="DV28" s="647"/>
      <c r="DW28" s="650">
        <v>22.5</v>
      </c>
      <c r="DX28" s="679"/>
      <c r="DY28" s="679"/>
      <c r="DZ28" s="679"/>
      <c r="EA28" s="679"/>
      <c r="EB28" s="679"/>
      <c r="EC28" s="680"/>
    </row>
    <row r="29" spans="2:133" ht="11.25" customHeight="1" x14ac:dyDescent="0.15">
      <c r="B29" s="642" t="s">
        <v>297</v>
      </c>
      <c r="C29" s="643"/>
      <c r="D29" s="643"/>
      <c r="E29" s="643"/>
      <c r="F29" s="643"/>
      <c r="G29" s="643"/>
      <c r="H29" s="643"/>
      <c r="I29" s="643"/>
      <c r="J29" s="643"/>
      <c r="K29" s="643"/>
      <c r="L29" s="643"/>
      <c r="M29" s="643"/>
      <c r="N29" s="643"/>
      <c r="O29" s="643"/>
      <c r="P29" s="643"/>
      <c r="Q29" s="644"/>
      <c r="R29" s="645">
        <v>225651</v>
      </c>
      <c r="S29" s="646"/>
      <c r="T29" s="646"/>
      <c r="U29" s="646"/>
      <c r="V29" s="646"/>
      <c r="W29" s="646"/>
      <c r="X29" s="646"/>
      <c r="Y29" s="647"/>
      <c r="Z29" s="648">
        <v>0.9</v>
      </c>
      <c r="AA29" s="648"/>
      <c r="AB29" s="648"/>
      <c r="AC29" s="648"/>
      <c r="AD29" s="649">
        <v>4090</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298</v>
      </c>
      <c r="CE29" s="690"/>
      <c r="CF29" s="660" t="s">
        <v>299</v>
      </c>
      <c r="CG29" s="661"/>
      <c r="CH29" s="661"/>
      <c r="CI29" s="661"/>
      <c r="CJ29" s="661"/>
      <c r="CK29" s="661"/>
      <c r="CL29" s="661"/>
      <c r="CM29" s="661"/>
      <c r="CN29" s="661"/>
      <c r="CO29" s="661"/>
      <c r="CP29" s="661"/>
      <c r="CQ29" s="662"/>
      <c r="CR29" s="645">
        <v>3911834</v>
      </c>
      <c r="CS29" s="681"/>
      <c r="CT29" s="681"/>
      <c r="CU29" s="681"/>
      <c r="CV29" s="681"/>
      <c r="CW29" s="681"/>
      <c r="CX29" s="681"/>
      <c r="CY29" s="682"/>
      <c r="CZ29" s="650">
        <v>15.6</v>
      </c>
      <c r="DA29" s="679"/>
      <c r="DB29" s="679"/>
      <c r="DC29" s="683"/>
      <c r="DD29" s="654">
        <v>3858734</v>
      </c>
      <c r="DE29" s="681"/>
      <c r="DF29" s="681"/>
      <c r="DG29" s="681"/>
      <c r="DH29" s="681"/>
      <c r="DI29" s="681"/>
      <c r="DJ29" s="681"/>
      <c r="DK29" s="682"/>
      <c r="DL29" s="654">
        <v>2956274</v>
      </c>
      <c r="DM29" s="681"/>
      <c r="DN29" s="681"/>
      <c r="DO29" s="681"/>
      <c r="DP29" s="681"/>
      <c r="DQ29" s="681"/>
      <c r="DR29" s="681"/>
      <c r="DS29" s="681"/>
      <c r="DT29" s="681"/>
      <c r="DU29" s="681"/>
      <c r="DV29" s="682"/>
      <c r="DW29" s="650">
        <v>22.5</v>
      </c>
      <c r="DX29" s="679"/>
      <c r="DY29" s="679"/>
      <c r="DZ29" s="679"/>
      <c r="EA29" s="679"/>
      <c r="EB29" s="679"/>
      <c r="EC29" s="680"/>
    </row>
    <row r="30" spans="2:133" ht="11.25" customHeight="1" x14ac:dyDescent="0.15">
      <c r="B30" s="642" t="s">
        <v>300</v>
      </c>
      <c r="C30" s="643"/>
      <c r="D30" s="643"/>
      <c r="E30" s="643"/>
      <c r="F30" s="643"/>
      <c r="G30" s="643"/>
      <c r="H30" s="643"/>
      <c r="I30" s="643"/>
      <c r="J30" s="643"/>
      <c r="K30" s="643"/>
      <c r="L30" s="643"/>
      <c r="M30" s="643"/>
      <c r="N30" s="643"/>
      <c r="O30" s="643"/>
      <c r="P30" s="643"/>
      <c r="Q30" s="644"/>
      <c r="R30" s="645">
        <v>89170</v>
      </c>
      <c r="S30" s="646"/>
      <c r="T30" s="646"/>
      <c r="U30" s="646"/>
      <c r="V30" s="646"/>
      <c r="W30" s="646"/>
      <c r="X30" s="646"/>
      <c r="Y30" s="647"/>
      <c r="Z30" s="648">
        <v>0.3</v>
      </c>
      <c r="AA30" s="648"/>
      <c r="AB30" s="648"/>
      <c r="AC30" s="648"/>
      <c r="AD30" s="649">
        <v>525</v>
      </c>
      <c r="AE30" s="649"/>
      <c r="AF30" s="649"/>
      <c r="AG30" s="649"/>
      <c r="AH30" s="649"/>
      <c r="AI30" s="649"/>
      <c r="AJ30" s="649"/>
      <c r="AK30" s="649"/>
      <c r="AL30" s="650">
        <v>0</v>
      </c>
      <c r="AM30" s="651"/>
      <c r="AN30" s="651"/>
      <c r="AO30" s="652"/>
      <c r="AP30" s="624" t="s">
        <v>217</v>
      </c>
      <c r="AQ30" s="625"/>
      <c r="AR30" s="625"/>
      <c r="AS30" s="625"/>
      <c r="AT30" s="625"/>
      <c r="AU30" s="625"/>
      <c r="AV30" s="625"/>
      <c r="AW30" s="625"/>
      <c r="AX30" s="625"/>
      <c r="AY30" s="625"/>
      <c r="AZ30" s="625"/>
      <c r="BA30" s="625"/>
      <c r="BB30" s="625"/>
      <c r="BC30" s="625"/>
      <c r="BD30" s="625"/>
      <c r="BE30" s="625"/>
      <c r="BF30" s="626"/>
      <c r="BG30" s="624" t="s">
        <v>301</v>
      </c>
      <c r="BH30" s="698"/>
      <c r="BI30" s="698"/>
      <c r="BJ30" s="698"/>
      <c r="BK30" s="698"/>
      <c r="BL30" s="698"/>
      <c r="BM30" s="698"/>
      <c r="BN30" s="698"/>
      <c r="BO30" s="698"/>
      <c r="BP30" s="698"/>
      <c r="BQ30" s="699"/>
      <c r="BR30" s="624" t="s">
        <v>302</v>
      </c>
      <c r="BS30" s="698"/>
      <c r="BT30" s="698"/>
      <c r="BU30" s="698"/>
      <c r="BV30" s="698"/>
      <c r="BW30" s="698"/>
      <c r="BX30" s="698"/>
      <c r="BY30" s="698"/>
      <c r="BZ30" s="698"/>
      <c r="CA30" s="698"/>
      <c r="CB30" s="699"/>
      <c r="CD30" s="691"/>
      <c r="CE30" s="692"/>
      <c r="CF30" s="660" t="s">
        <v>303</v>
      </c>
      <c r="CG30" s="661"/>
      <c r="CH30" s="661"/>
      <c r="CI30" s="661"/>
      <c r="CJ30" s="661"/>
      <c r="CK30" s="661"/>
      <c r="CL30" s="661"/>
      <c r="CM30" s="661"/>
      <c r="CN30" s="661"/>
      <c r="CO30" s="661"/>
      <c r="CP30" s="661"/>
      <c r="CQ30" s="662"/>
      <c r="CR30" s="645">
        <v>3766452</v>
      </c>
      <c r="CS30" s="646"/>
      <c r="CT30" s="646"/>
      <c r="CU30" s="646"/>
      <c r="CV30" s="646"/>
      <c r="CW30" s="646"/>
      <c r="CX30" s="646"/>
      <c r="CY30" s="647"/>
      <c r="CZ30" s="650">
        <v>15</v>
      </c>
      <c r="DA30" s="679"/>
      <c r="DB30" s="679"/>
      <c r="DC30" s="683"/>
      <c r="DD30" s="654">
        <v>3720834</v>
      </c>
      <c r="DE30" s="646"/>
      <c r="DF30" s="646"/>
      <c r="DG30" s="646"/>
      <c r="DH30" s="646"/>
      <c r="DI30" s="646"/>
      <c r="DJ30" s="646"/>
      <c r="DK30" s="647"/>
      <c r="DL30" s="654">
        <v>2818374</v>
      </c>
      <c r="DM30" s="646"/>
      <c r="DN30" s="646"/>
      <c r="DO30" s="646"/>
      <c r="DP30" s="646"/>
      <c r="DQ30" s="646"/>
      <c r="DR30" s="646"/>
      <c r="DS30" s="646"/>
      <c r="DT30" s="646"/>
      <c r="DU30" s="646"/>
      <c r="DV30" s="647"/>
      <c r="DW30" s="650">
        <v>21.4</v>
      </c>
      <c r="DX30" s="679"/>
      <c r="DY30" s="679"/>
      <c r="DZ30" s="679"/>
      <c r="EA30" s="679"/>
      <c r="EB30" s="679"/>
      <c r="EC30" s="680"/>
    </row>
    <row r="31" spans="2:133" ht="11.25" customHeight="1" x14ac:dyDescent="0.15">
      <c r="B31" s="642" t="s">
        <v>304</v>
      </c>
      <c r="C31" s="643"/>
      <c r="D31" s="643"/>
      <c r="E31" s="643"/>
      <c r="F31" s="643"/>
      <c r="G31" s="643"/>
      <c r="H31" s="643"/>
      <c r="I31" s="643"/>
      <c r="J31" s="643"/>
      <c r="K31" s="643"/>
      <c r="L31" s="643"/>
      <c r="M31" s="643"/>
      <c r="N31" s="643"/>
      <c r="O31" s="643"/>
      <c r="P31" s="643"/>
      <c r="Q31" s="644"/>
      <c r="R31" s="645">
        <v>2769196</v>
      </c>
      <c r="S31" s="646"/>
      <c r="T31" s="646"/>
      <c r="U31" s="646"/>
      <c r="V31" s="646"/>
      <c r="W31" s="646"/>
      <c r="X31" s="646"/>
      <c r="Y31" s="647"/>
      <c r="Z31" s="648">
        <v>10.7</v>
      </c>
      <c r="AA31" s="648"/>
      <c r="AB31" s="648"/>
      <c r="AC31" s="648"/>
      <c r="AD31" s="649">
        <v>39748</v>
      </c>
      <c r="AE31" s="649"/>
      <c r="AF31" s="649"/>
      <c r="AG31" s="649"/>
      <c r="AH31" s="649"/>
      <c r="AI31" s="649"/>
      <c r="AJ31" s="649"/>
      <c r="AK31" s="649"/>
      <c r="AL31" s="650">
        <v>0.3</v>
      </c>
      <c r="AM31" s="651"/>
      <c r="AN31" s="651"/>
      <c r="AO31" s="652"/>
      <c r="AP31" s="702" t="s">
        <v>305</v>
      </c>
      <c r="AQ31" s="703"/>
      <c r="AR31" s="703"/>
      <c r="AS31" s="703"/>
      <c r="AT31" s="708" t="s">
        <v>306</v>
      </c>
      <c r="AU31" s="231"/>
      <c r="AV31" s="231"/>
      <c r="AW31" s="231"/>
      <c r="AX31" s="631" t="s">
        <v>183</v>
      </c>
      <c r="AY31" s="632"/>
      <c r="AZ31" s="632"/>
      <c r="BA31" s="632"/>
      <c r="BB31" s="632"/>
      <c r="BC31" s="632"/>
      <c r="BD31" s="632"/>
      <c r="BE31" s="632"/>
      <c r="BF31" s="633"/>
      <c r="BG31" s="713">
        <v>99.1</v>
      </c>
      <c r="BH31" s="700"/>
      <c r="BI31" s="700"/>
      <c r="BJ31" s="700"/>
      <c r="BK31" s="700"/>
      <c r="BL31" s="700"/>
      <c r="BM31" s="640">
        <v>97.5</v>
      </c>
      <c r="BN31" s="700"/>
      <c r="BO31" s="700"/>
      <c r="BP31" s="700"/>
      <c r="BQ31" s="701"/>
      <c r="BR31" s="713">
        <v>99</v>
      </c>
      <c r="BS31" s="700"/>
      <c r="BT31" s="700"/>
      <c r="BU31" s="700"/>
      <c r="BV31" s="700"/>
      <c r="BW31" s="700"/>
      <c r="BX31" s="640">
        <v>97.3</v>
      </c>
      <c r="BY31" s="700"/>
      <c r="BZ31" s="700"/>
      <c r="CA31" s="700"/>
      <c r="CB31" s="701"/>
      <c r="CD31" s="691"/>
      <c r="CE31" s="692"/>
      <c r="CF31" s="660" t="s">
        <v>307</v>
      </c>
      <c r="CG31" s="661"/>
      <c r="CH31" s="661"/>
      <c r="CI31" s="661"/>
      <c r="CJ31" s="661"/>
      <c r="CK31" s="661"/>
      <c r="CL31" s="661"/>
      <c r="CM31" s="661"/>
      <c r="CN31" s="661"/>
      <c r="CO31" s="661"/>
      <c r="CP31" s="661"/>
      <c r="CQ31" s="662"/>
      <c r="CR31" s="645">
        <v>145382</v>
      </c>
      <c r="CS31" s="681"/>
      <c r="CT31" s="681"/>
      <c r="CU31" s="681"/>
      <c r="CV31" s="681"/>
      <c r="CW31" s="681"/>
      <c r="CX31" s="681"/>
      <c r="CY31" s="682"/>
      <c r="CZ31" s="650">
        <v>0.6</v>
      </c>
      <c r="DA31" s="679"/>
      <c r="DB31" s="679"/>
      <c r="DC31" s="683"/>
      <c r="DD31" s="654">
        <v>137900</v>
      </c>
      <c r="DE31" s="681"/>
      <c r="DF31" s="681"/>
      <c r="DG31" s="681"/>
      <c r="DH31" s="681"/>
      <c r="DI31" s="681"/>
      <c r="DJ31" s="681"/>
      <c r="DK31" s="682"/>
      <c r="DL31" s="654">
        <v>137900</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5" t="s">
        <v>308</v>
      </c>
      <c r="C32" s="696"/>
      <c r="D32" s="696"/>
      <c r="E32" s="696"/>
      <c r="F32" s="696"/>
      <c r="G32" s="696"/>
      <c r="H32" s="696"/>
      <c r="I32" s="696"/>
      <c r="J32" s="696"/>
      <c r="K32" s="696"/>
      <c r="L32" s="696"/>
      <c r="M32" s="696"/>
      <c r="N32" s="696"/>
      <c r="O32" s="696"/>
      <c r="P32" s="696"/>
      <c r="Q32" s="697"/>
      <c r="R32" s="645" t="s">
        <v>127</v>
      </c>
      <c r="S32" s="646"/>
      <c r="T32" s="646"/>
      <c r="U32" s="646"/>
      <c r="V32" s="646"/>
      <c r="W32" s="646"/>
      <c r="X32" s="646"/>
      <c r="Y32" s="647"/>
      <c r="Z32" s="648" t="s">
        <v>127</v>
      </c>
      <c r="AA32" s="648"/>
      <c r="AB32" s="648"/>
      <c r="AC32" s="648"/>
      <c r="AD32" s="649" t="s">
        <v>127</v>
      </c>
      <c r="AE32" s="649"/>
      <c r="AF32" s="649"/>
      <c r="AG32" s="649"/>
      <c r="AH32" s="649"/>
      <c r="AI32" s="649"/>
      <c r="AJ32" s="649"/>
      <c r="AK32" s="649"/>
      <c r="AL32" s="650" t="s">
        <v>127</v>
      </c>
      <c r="AM32" s="651"/>
      <c r="AN32" s="651"/>
      <c r="AO32" s="652"/>
      <c r="AP32" s="704"/>
      <c r="AQ32" s="705"/>
      <c r="AR32" s="705"/>
      <c r="AS32" s="705"/>
      <c r="AT32" s="709"/>
      <c r="AU32" s="230" t="s">
        <v>309</v>
      </c>
      <c r="AV32" s="230"/>
      <c r="AW32" s="230"/>
      <c r="AX32" s="642" t="s">
        <v>310</v>
      </c>
      <c r="AY32" s="643"/>
      <c r="AZ32" s="643"/>
      <c r="BA32" s="643"/>
      <c r="BB32" s="643"/>
      <c r="BC32" s="643"/>
      <c r="BD32" s="643"/>
      <c r="BE32" s="643"/>
      <c r="BF32" s="644"/>
      <c r="BG32" s="714">
        <v>99.2</v>
      </c>
      <c r="BH32" s="681"/>
      <c r="BI32" s="681"/>
      <c r="BJ32" s="681"/>
      <c r="BK32" s="681"/>
      <c r="BL32" s="681"/>
      <c r="BM32" s="651">
        <v>98.1</v>
      </c>
      <c r="BN32" s="711"/>
      <c r="BO32" s="711"/>
      <c r="BP32" s="711"/>
      <c r="BQ32" s="712"/>
      <c r="BR32" s="714">
        <v>99.3</v>
      </c>
      <c r="BS32" s="681"/>
      <c r="BT32" s="681"/>
      <c r="BU32" s="681"/>
      <c r="BV32" s="681"/>
      <c r="BW32" s="681"/>
      <c r="BX32" s="651">
        <v>98.3</v>
      </c>
      <c r="BY32" s="711"/>
      <c r="BZ32" s="711"/>
      <c r="CA32" s="711"/>
      <c r="CB32" s="712"/>
      <c r="CD32" s="693"/>
      <c r="CE32" s="694"/>
      <c r="CF32" s="660" t="s">
        <v>311</v>
      </c>
      <c r="CG32" s="661"/>
      <c r="CH32" s="661"/>
      <c r="CI32" s="661"/>
      <c r="CJ32" s="661"/>
      <c r="CK32" s="661"/>
      <c r="CL32" s="661"/>
      <c r="CM32" s="661"/>
      <c r="CN32" s="661"/>
      <c r="CO32" s="661"/>
      <c r="CP32" s="661"/>
      <c r="CQ32" s="662"/>
      <c r="CR32" s="645">
        <v>35</v>
      </c>
      <c r="CS32" s="646"/>
      <c r="CT32" s="646"/>
      <c r="CU32" s="646"/>
      <c r="CV32" s="646"/>
      <c r="CW32" s="646"/>
      <c r="CX32" s="646"/>
      <c r="CY32" s="647"/>
      <c r="CZ32" s="650">
        <v>0</v>
      </c>
      <c r="DA32" s="679"/>
      <c r="DB32" s="679"/>
      <c r="DC32" s="683"/>
      <c r="DD32" s="654">
        <v>35</v>
      </c>
      <c r="DE32" s="646"/>
      <c r="DF32" s="646"/>
      <c r="DG32" s="646"/>
      <c r="DH32" s="646"/>
      <c r="DI32" s="646"/>
      <c r="DJ32" s="646"/>
      <c r="DK32" s="647"/>
      <c r="DL32" s="654">
        <v>35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312</v>
      </c>
      <c r="C33" s="643"/>
      <c r="D33" s="643"/>
      <c r="E33" s="643"/>
      <c r="F33" s="643"/>
      <c r="G33" s="643"/>
      <c r="H33" s="643"/>
      <c r="I33" s="643"/>
      <c r="J33" s="643"/>
      <c r="K33" s="643"/>
      <c r="L33" s="643"/>
      <c r="M33" s="643"/>
      <c r="N33" s="643"/>
      <c r="O33" s="643"/>
      <c r="P33" s="643"/>
      <c r="Q33" s="644"/>
      <c r="R33" s="645">
        <v>2070612</v>
      </c>
      <c r="S33" s="646"/>
      <c r="T33" s="646"/>
      <c r="U33" s="646"/>
      <c r="V33" s="646"/>
      <c r="W33" s="646"/>
      <c r="X33" s="646"/>
      <c r="Y33" s="647"/>
      <c r="Z33" s="648">
        <v>8</v>
      </c>
      <c r="AA33" s="648"/>
      <c r="AB33" s="648"/>
      <c r="AC33" s="648"/>
      <c r="AD33" s="649">
        <v>9432</v>
      </c>
      <c r="AE33" s="649"/>
      <c r="AF33" s="649"/>
      <c r="AG33" s="649"/>
      <c r="AH33" s="649"/>
      <c r="AI33" s="649"/>
      <c r="AJ33" s="649"/>
      <c r="AK33" s="649"/>
      <c r="AL33" s="650">
        <v>0.1</v>
      </c>
      <c r="AM33" s="651"/>
      <c r="AN33" s="651"/>
      <c r="AO33" s="652"/>
      <c r="AP33" s="706"/>
      <c r="AQ33" s="707"/>
      <c r="AR33" s="707"/>
      <c r="AS33" s="707"/>
      <c r="AT33" s="710"/>
      <c r="AU33" s="232"/>
      <c r="AV33" s="232"/>
      <c r="AW33" s="232"/>
      <c r="AX33" s="686" t="s">
        <v>313</v>
      </c>
      <c r="AY33" s="687"/>
      <c r="AZ33" s="687"/>
      <c r="BA33" s="687"/>
      <c r="BB33" s="687"/>
      <c r="BC33" s="687"/>
      <c r="BD33" s="687"/>
      <c r="BE33" s="687"/>
      <c r="BF33" s="688"/>
      <c r="BG33" s="715">
        <v>99</v>
      </c>
      <c r="BH33" s="716"/>
      <c r="BI33" s="716"/>
      <c r="BJ33" s="716"/>
      <c r="BK33" s="716"/>
      <c r="BL33" s="716"/>
      <c r="BM33" s="717">
        <v>96.5</v>
      </c>
      <c r="BN33" s="716"/>
      <c r="BO33" s="716"/>
      <c r="BP33" s="716"/>
      <c r="BQ33" s="718"/>
      <c r="BR33" s="715">
        <v>98.7</v>
      </c>
      <c r="BS33" s="716"/>
      <c r="BT33" s="716"/>
      <c r="BU33" s="716"/>
      <c r="BV33" s="716"/>
      <c r="BW33" s="716"/>
      <c r="BX33" s="717">
        <v>95.8</v>
      </c>
      <c r="BY33" s="716"/>
      <c r="BZ33" s="716"/>
      <c r="CA33" s="716"/>
      <c r="CB33" s="718"/>
      <c r="CD33" s="660" t="s">
        <v>314</v>
      </c>
      <c r="CE33" s="661"/>
      <c r="CF33" s="661"/>
      <c r="CG33" s="661"/>
      <c r="CH33" s="661"/>
      <c r="CI33" s="661"/>
      <c r="CJ33" s="661"/>
      <c r="CK33" s="661"/>
      <c r="CL33" s="661"/>
      <c r="CM33" s="661"/>
      <c r="CN33" s="661"/>
      <c r="CO33" s="661"/>
      <c r="CP33" s="661"/>
      <c r="CQ33" s="662"/>
      <c r="CR33" s="645">
        <v>9204177</v>
      </c>
      <c r="CS33" s="681"/>
      <c r="CT33" s="681"/>
      <c r="CU33" s="681"/>
      <c r="CV33" s="681"/>
      <c r="CW33" s="681"/>
      <c r="CX33" s="681"/>
      <c r="CY33" s="682"/>
      <c r="CZ33" s="650">
        <v>36.6</v>
      </c>
      <c r="DA33" s="679"/>
      <c r="DB33" s="679"/>
      <c r="DC33" s="683"/>
      <c r="DD33" s="654">
        <v>6015270</v>
      </c>
      <c r="DE33" s="681"/>
      <c r="DF33" s="681"/>
      <c r="DG33" s="681"/>
      <c r="DH33" s="681"/>
      <c r="DI33" s="681"/>
      <c r="DJ33" s="681"/>
      <c r="DK33" s="682"/>
      <c r="DL33" s="654">
        <v>4648873</v>
      </c>
      <c r="DM33" s="681"/>
      <c r="DN33" s="681"/>
      <c r="DO33" s="681"/>
      <c r="DP33" s="681"/>
      <c r="DQ33" s="681"/>
      <c r="DR33" s="681"/>
      <c r="DS33" s="681"/>
      <c r="DT33" s="681"/>
      <c r="DU33" s="681"/>
      <c r="DV33" s="682"/>
      <c r="DW33" s="650">
        <v>35.4</v>
      </c>
      <c r="DX33" s="679"/>
      <c r="DY33" s="679"/>
      <c r="DZ33" s="679"/>
      <c r="EA33" s="679"/>
      <c r="EB33" s="679"/>
      <c r="EC33" s="680"/>
    </row>
    <row r="34" spans="2:133" ht="11.25" customHeight="1" x14ac:dyDescent="0.15">
      <c r="B34" s="642" t="s">
        <v>315</v>
      </c>
      <c r="C34" s="643"/>
      <c r="D34" s="643"/>
      <c r="E34" s="643"/>
      <c r="F34" s="643"/>
      <c r="G34" s="643"/>
      <c r="H34" s="643"/>
      <c r="I34" s="643"/>
      <c r="J34" s="643"/>
      <c r="K34" s="643"/>
      <c r="L34" s="643"/>
      <c r="M34" s="643"/>
      <c r="N34" s="643"/>
      <c r="O34" s="643"/>
      <c r="P34" s="643"/>
      <c r="Q34" s="644"/>
      <c r="R34" s="645">
        <v>94211</v>
      </c>
      <c r="S34" s="646"/>
      <c r="T34" s="646"/>
      <c r="U34" s="646"/>
      <c r="V34" s="646"/>
      <c r="W34" s="646"/>
      <c r="X34" s="646"/>
      <c r="Y34" s="647"/>
      <c r="Z34" s="648">
        <v>0.4</v>
      </c>
      <c r="AA34" s="648"/>
      <c r="AB34" s="648"/>
      <c r="AC34" s="648"/>
      <c r="AD34" s="649">
        <v>11752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316</v>
      </c>
      <c r="CE34" s="661"/>
      <c r="CF34" s="661"/>
      <c r="CG34" s="661"/>
      <c r="CH34" s="661"/>
      <c r="CI34" s="661"/>
      <c r="CJ34" s="661"/>
      <c r="CK34" s="661"/>
      <c r="CL34" s="661"/>
      <c r="CM34" s="661"/>
      <c r="CN34" s="661"/>
      <c r="CO34" s="661"/>
      <c r="CP34" s="661"/>
      <c r="CQ34" s="662"/>
      <c r="CR34" s="645">
        <v>3268292</v>
      </c>
      <c r="CS34" s="646"/>
      <c r="CT34" s="646"/>
      <c r="CU34" s="646"/>
      <c r="CV34" s="646"/>
      <c r="CW34" s="646"/>
      <c r="CX34" s="646"/>
      <c r="CY34" s="647"/>
      <c r="CZ34" s="650">
        <v>13</v>
      </c>
      <c r="DA34" s="679"/>
      <c r="DB34" s="679"/>
      <c r="DC34" s="683"/>
      <c r="DD34" s="654">
        <v>2136591</v>
      </c>
      <c r="DE34" s="646"/>
      <c r="DF34" s="646"/>
      <c r="DG34" s="646"/>
      <c r="DH34" s="646"/>
      <c r="DI34" s="646"/>
      <c r="DJ34" s="646"/>
      <c r="DK34" s="647"/>
      <c r="DL34" s="654">
        <v>1718383</v>
      </c>
      <c r="DM34" s="646"/>
      <c r="DN34" s="646"/>
      <c r="DO34" s="646"/>
      <c r="DP34" s="646"/>
      <c r="DQ34" s="646"/>
      <c r="DR34" s="646"/>
      <c r="DS34" s="646"/>
      <c r="DT34" s="646"/>
      <c r="DU34" s="646"/>
      <c r="DV34" s="647"/>
      <c r="DW34" s="650">
        <v>13.1</v>
      </c>
      <c r="DX34" s="679"/>
      <c r="DY34" s="679"/>
      <c r="DZ34" s="679"/>
      <c r="EA34" s="679"/>
      <c r="EB34" s="679"/>
      <c r="EC34" s="680"/>
    </row>
    <row r="35" spans="2:133" ht="11.25" customHeight="1" x14ac:dyDescent="0.15">
      <c r="B35" s="642" t="s">
        <v>317</v>
      </c>
      <c r="C35" s="643"/>
      <c r="D35" s="643"/>
      <c r="E35" s="643"/>
      <c r="F35" s="643"/>
      <c r="G35" s="643"/>
      <c r="H35" s="643"/>
      <c r="I35" s="643"/>
      <c r="J35" s="643"/>
      <c r="K35" s="643"/>
      <c r="L35" s="643"/>
      <c r="M35" s="643"/>
      <c r="N35" s="643"/>
      <c r="O35" s="643"/>
      <c r="P35" s="643"/>
      <c r="Q35" s="644"/>
      <c r="R35" s="645">
        <v>680080</v>
      </c>
      <c r="S35" s="646"/>
      <c r="T35" s="646"/>
      <c r="U35" s="646"/>
      <c r="V35" s="646"/>
      <c r="W35" s="646"/>
      <c r="X35" s="646"/>
      <c r="Y35" s="647"/>
      <c r="Z35" s="648">
        <v>2.6</v>
      </c>
      <c r="AA35" s="648"/>
      <c r="AB35" s="648"/>
      <c r="AC35" s="648"/>
      <c r="AD35" s="649" t="s">
        <v>127</v>
      </c>
      <c r="AE35" s="649"/>
      <c r="AF35" s="649"/>
      <c r="AG35" s="649"/>
      <c r="AH35" s="649"/>
      <c r="AI35" s="649"/>
      <c r="AJ35" s="649"/>
      <c r="AK35" s="649"/>
      <c r="AL35" s="650" t="s">
        <v>127</v>
      </c>
      <c r="AM35" s="651"/>
      <c r="AN35" s="651"/>
      <c r="AO35" s="652"/>
      <c r="AP35" s="235"/>
      <c r="AQ35" s="624" t="s">
        <v>318</v>
      </c>
      <c r="AR35" s="625"/>
      <c r="AS35" s="625"/>
      <c r="AT35" s="625"/>
      <c r="AU35" s="625"/>
      <c r="AV35" s="625"/>
      <c r="AW35" s="625"/>
      <c r="AX35" s="625"/>
      <c r="AY35" s="625"/>
      <c r="AZ35" s="625"/>
      <c r="BA35" s="625"/>
      <c r="BB35" s="625"/>
      <c r="BC35" s="625"/>
      <c r="BD35" s="625"/>
      <c r="BE35" s="625"/>
      <c r="BF35" s="626"/>
      <c r="BG35" s="624" t="s">
        <v>319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320</v>
      </c>
      <c r="CE35" s="661"/>
      <c r="CF35" s="661"/>
      <c r="CG35" s="661"/>
      <c r="CH35" s="661"/>
      <c r="CI35" s="661"/>
      <c r="CJ35" s="661"/>
      <c r="CK35" s="661"/>
      <c r="CL35" s="661"/>
      <c r="CM35" s="661"/>
      <c r="CN35" s="661"/>
      <c r="CO35" s="661"/>
      <c r="CP35" s="661"/>
      <c r="CQ35" s="662"/>
      <c r="CR35" s="645">
        <v>273923</v>
      </c>
      <c r="CS35" s="681"/>
      <c r="CT35" s="681"/>
      <c r="CU35" s="681"/>
      <c r="CV35" s="681"/>
      <c r="CW35" s="681"/>
      <c r="CX35" s="681"/>
      <c r="CY35" s="682"/>
      <c r="CZ35" s="650">
        <v>1.1000000000000001</v>
      </c>
      <c r="DA35" s="679"/>
      <c r="DB35" s="679"/>
      <c r="DC35" s="683"/>
      <c r="DD35" s="654">
        <v>200867</v>
      </c>
      <c r="DE35" s="681"/>
      <c r="DF35" s="681"/>
      <c r="DG35" s="681"/>
      <c r="DH35" s="681"/>
      <c r="DI35" s="681"/>
      <c r="DJ35" s="681"/>
      <c r="DK35" s="682"/>
      <c r="DL35" s="654">
        <v>143443</v>
      </c>
      <c r="DM35" s="681"/>
      <c r="DN35" s="681"/>
      <c r="DO35" s="681"/>
      <c r="DP35" s="681"/>
      <c r="DQ35" s="681"/>
      <c r="DR35" s="681"/>
      <c r="DS35" s="681"/>
      <c r="DT35" s="681"/>
      <c r="DU35" s="681"/>
      <c r="DV35" s="682"/>
      <c r="DW35" s="650">
        <v>1.1000000000000001</v>
      </c>
      <c r="DX35" s="679"/>
      <c r="DY35" s="679"/>
      <c r="DZ35" s="679"/>
      <c r="EA35" s="679"/>
      <c r="EB35" s="679"/>
      <c r="EC35" s="680"/>
    </row>
    <row r="36" spans="2:133" ht="11.25" customHeight="1" x14ac:dyDescent="0.15">
      <c r="B36" s="642" t="s">
        <v>321</v>
      </c>
      <c r="C36" s="643"/>
      <c r="D36" s="643"/>
      <c r="E36" s="643"/>
      <c r="F36" s="643"/>
      <c r="G36" s="643"/>
      <c r="H36" s="643"/>
      <c r="I36" s="643"/>
      <c r="J36" s="643"/>
      <c r="K36" s="643"/>
      <c r="L36" s="643"/>
      <c r="M36" s="643"/>
      <c r="N36" s="643"/>
      <c r="O36" s="643"/>
      <c r="P36" s="643"/>
      <c r="Q36" s="644"/>
      <c r="R36" s="645">
        <v>1427356</v>
      </c>
      <c r="S36" s="646"/>
      <c r="T36" s="646"/>
      <c r="U36" s="646"/>
      <c r="V36" s="646"/>
      <c r="W36" s="646"/>
      <c r="X36" s="646"/>
      <c r="Y36" s="647"/>
      <c r="Z36" s="648">
        <v>5.5</v>
      </c>
      <c r="AA36" s="648"/>
      <c r="AB36" s="648"/>
      <c r="AC36" s="648"/>
      <c r="AD36" s="649" t="s">
        <v>127</v>
      </c>
      <c r="AE36" s="649"/>
      <c r="AF36" s="649"/>
      <c r="AG36" s="649"/>
      <c r="AH36" s="649"/>
      <c r="AI36" s="649"/>
      <c r="AJ36" s="649"/>
      <c r="AK36" s="649"/>
      <c r="AL36" s="650" t="s">
        <v>127</v>
      </c>
      <c r="AM36" s="651"/>
      <c r="AN36" s="651"/>
      <c r="AO36" s="652"/>
      <c r="AP36" s="235"/>
      <c r="AQ36" s="719" t="s">
        <v>322</v>
      </c>
      <c r="AR36" s="720"/>
      <c r="AS36" s="720"/>
      <c r="AT36" s="720"/>
      <c r="AU36" s="720"/>
      <c r="AV36" s="720"/>
      <c r="AW36" s="720"/>
      <c r="AX36" s="720"/>
      <c r="AY36" s="721"/>
      <c r="AZ36" s="634">
        <v>2657182</v>
      </c>
      <c r="BA36" s="635"/>
      <c r="BB36" s="635"/>
      <c r="BC36" s="635"/>
      <c r="BD36" s="635"/>
      <c r="BE36" s="635"/>
      <c r="BF36" s="722"/>
      <c r="BG36" s="656" t="s">
        <v>323</v>
      </c>
      <c r="BH36" s="657"/>
      <c r="BI36" s="657"/>
      <c r="BJ36" s="657"/>
      <c r="BK36" s="657"/>
      <c r="BL36" s="657"/>
      <c r="BM36" s="657"/>
      <c r="BN36" s="657"/>
      <c r="BO36" s="657"/>
      <c r="BP36" s="657"/>
      <c r="BQ36" s="657"/>
      <c r="BR36" s="657"/>
      <c r="BS36" s="657"/>
      <c r="BT36" s="657"/>
      <c r="BU36" s="658"/>
      <c r="BV36" s="634">
        <v>95755</v>
      </c>
      <c r="BW36" s="635"/>
      <c r="BX36" s="635"/>
      <c r="BY36" s="635"/>
      <c r="BZ36" s="635"/>
      <c r="CA36" s="635"/>
      <c r="CB36" s="722"/>
      <c r="CD36" s="660" t="s">
        <v>324</v>
      </c>
      <c r="CE36" s="661"/>
      <c r="CF36" s="661"/>
      <c r="CG36" s="661"/>
      <c r="CH36" s="661"/>
      <c r="CI36" s="661"/>
      <c r="CJ36" s="661"/>
      <c r="CK36" s="661"/>
      <c r="CL36" s="661"/>
      <c r="CM36" s="661"/>
      <c r="CN36" s="661"/>
      <c r="CO36" s="661"/>
      <c r="CP36" s="661"/>
      <c r="CQ36" s="662"/>
      <c r="CR36" s="645">
        <v>2813529</v>
      </c>
      <c r="CS36" s="646"/>
      <c r="CT36" s="646"/>
      <c r="CU36" s="646"/>
      <c r="CV36" s="646"/>
      <c r="CW36" s="646"/>
      <c r="CX36" s="646"/>
      <c r="CY36" s="647"/>
      <c r="CZ36" s="650">
        <v>11.2</v>
      </c>
      <c r="DA36" s="679"/>
      <c r="DB36" s="679"/>
      <c r="DC36" s="683"/>
      <c r="DD36" s="654">
        <v>2154427</v>
      </c>
      <c r="DE36" s="646"/>
      <c r="DF36" s="646"/>
      <c r="DG36" s="646"/>
      <c r="DH36" s="646"/>
      <c r="DI36" s="646"/>
      <c r="DJ36" s="646"/>
      <c r="DK36" s="647"/>
      <c r="DL36" s="654">
        <v>1454089</v>
      </c>
      <c r="DM36" s="646"/>
      <c r="DN36" s="646"/>
      <c r="DO36" s="646"/>
      <c r="DP36" s="646"/>
      <c r="DQ36" s="646"/>
      <c r="DR36" s="646"/>
      <c r="DS36" s="646"/>
      <c r="DT36" s="646"/>
      <c r="DU36" s="646"/>
      <c r="DV36" s="647"/>
      <c r="DW36" s="650">
        <v>11.1</v>
      </c>
      <c r="DX36" s="679"/>
      <c r="DY36" s="679"/>
      <c r="DZ36" s="679"/>
      <c r="EA36" s="679"/>
      <c r="EB36" s="679"/>
      <c r="EC36" s="680"/>
    </row>
    <row r="37" spans="2:133" ht="11.25" customHeight="1" x14ac:dyDescent="0.15">
      <c r="B37" s="642" t="s">
        <v>325</v>
      </c>
      <c r="C37" s="643"/>
      <c r="D37" s="643"/>
      <c r="E37" s="643"/>
      <c r="F37" s="643"/>
      <c r="G37" s="643"/>
      <c r="H37" s="643"/>
      <c r="I37" s="643"/>
      <c r="J37" s="643"/>
      <c r="K37" s="643"/>
      <c r="L37" s="643"/>
      <c r="M37" s="643"/>
      <c r="N37" s="643"/>
      <c r="O37" s="643"/>
      <c r="P37" s="643"/>
      <c r="Q37" s="644"/>
      <c r="R37" s="645">
        <v>681388</v>
      </c>
      <c r="S37" s="646"/>
      <c r="T37" s="646"/>
      <c r="U37" s="646"/>
      <c r="V37" s="646"/>
      <c r="W37" s="646"/>
      <c r="X37" s="646"/>
      <c r="Y37" s="647"/>
      <c r="Z37" s="648">
        <v>2.6</v>
      </c>
      <c r="AA37" s="648"/>
      <c r="AB37" s="648"/>
      <c r="AC37" s="648"/>
      <c r="AD37" s="649" t="s">
        <v>127</v>
      </c>
      <c r="AE37" s="649"/>
      <c r="AF37" s="649"/>
      <c r="AG37" s="649"/>
      <c r="AH37" s="649"/>
      <c r="AI37" s="649"/>
      <c r="AJ37" s="649"/>
      <c r="AK37" s="649"/>
      <c r="AL37" s="650" t="s">
        <v>127</v>
      </c>
      <c r="AM37" s="651"/>
      <c r="AN37" s="651"/>
      <c r="AO37" s="652"/>
      <c r="AQ37" s="723" t="s">
        <v>326</v>
      </c>
      <c r="AR37" s="724"/>
      <c r="AS37" s="724"/>
      <c r="AT37" s="724"/>
      <c r="AU37" s="724"/>
      <c r="AV37" s="724"/>
      <c r="AW37" s="724"/>
      <c r="AX37" s="724"/>
      <c r="AY37" s="725"/>
      <c r="AZ37" s="645">
        <v>597052</v>
      </c>
      <c r="BA37" s="646"/>
      <c r="BB37" s="646"/>
      <c r="BC37" s="646"/>
      <c r="BD37" s="681"/>
      <c r="BE37" s="681"/>
      <c r="BF37" s="712"/>
      <c r="BG37" s="660" t="s">
        <v>327</v>
      </c>
      <c r="BH37" s="661"/>
      <c r="BI37" s="661"/>
      <c r="BJ37" s="661"/>
      <c r="BK37" s="661"/>
      <c r="BL37" s="661"/>
      <c r="BM37" s="661"/>
      <c r="BN37" s="661"/>
      <c r="BO37" s="661"/>
      <c r="BP37" s="661"/>
      <c r="BQ37" s="661"/>
      <c r="BR37" s="661"/>
      <c r="BS37" s="661"/>
      <c r="BT37" s="661"/>
      <c r="BU37" s="662"/>
      <c r="BV37" s="645">
        <v>29453</v>
      </c>
      <c r="BW37" s="646"/>
      <c r="BX37" s="646"/>
      <c r="BY37" s="646"/>
      <c r="BZ37" s="646"/>
      <c r="CA37" s="646"/>
      <c r="CB37" s="655"/>
      <c r="CD37" s="660" t="s">
        <v>328</v>
      </c>
      <c r="CE37" s="661"/>
      <c r="CF37" s="661"/>
      <c r="CG37" s="661"/>
      <c r="CH37" s="661"/>
      <c r="CI37" s="661"/>
      <c r="CJ37" s="661"/>
      <c r="CK37" s="661"/>
      <c r="CL37" s="661"/>
      <c r="CM37" s="661"/>
      <c r="CN37" s="661"/>
      <c r="CO37" s="661"/>
      <c r="CP37" s="661"/>
      <c r="CQ37" s="662"/>
      <c r="CR37" s="645">
        <v>682885</v>
      </c>
      <c r="CS37" s="681"/>
      <c r="CT37" s="681"/>
      <c r="CU37" s="681"/>
      <c r="CV37" s="681"/>
      <c r="CW37" s="681"/>
      <c r="CX37" s="681"/>
      <c r="CY37" s="682"/>
      <c r="CZ37" s="650">
        <v>2.7</v>
      </c>
      <c r="DA37" s="679"/>
      <c r="DB37" s="679"/>
      <c r="DC37" s="683"/>
      <c r="DD37" s="654">
        <v>682885</v>
      </c>
      <c r="DE37" s="681"/>
      <c r="DF37" s="681"/>
      <c r="DG37" s="681"/>
      <c r="DH37" s="681"/>
      <c r="DI37" s="681"/>
      <c r="DJ37" s="681"/>
      <c r="DK37" s="682"/>
      <c r="DL37" s="654">
        <v>675365</v>
      </c>
      <c r="DM37" s="681"/>
      <c r="DN37" s="681"/>
      <c r="DO37" s="681"/>
      <c r="DP37" s="681"/>
      <c r="DQ37" s="681"/>
      <c r="DR37" s="681"/>
      <c r="DS37" s="681"/>
      <c r="DT37" s="681"/>
      <c r="DU37" s="681"/>
      <c r="DV37" s="682"/>
      <c r="DW37" s="650">
        <v>5.0999999999999996</v>
      </c>
      <c r="DX37" s="679"/>
      <c r="DY37" s="679"/>
      <c r="DZ37" s="679"/>
      <c r="EA37" s="679"/>
      <c r="EB37" s="679"/>
      <c r="EC37" s="680"/>
    </row>
    <row r="38" spans="2:133" ht="11.25" customHeight="1" x14ac:dyDescent="0.15">
      <c r="B38" s="642" t="s">
        <v>329</v>
      </c>
      <c r="C38" s="643"/>
      <c r="D38" s="643"/>
      <c r="E38" s="643"/>
      <c r="F38" s="643"/>
      <c r="G38" s="643"/>
      <c r="H38" s="643"/>
      <c r="I38" s="643"/>
      <c r="J38" s="643"/>
      <c r="K38" s="643"/>
      <c r="L38" s="643"/>
      <c r="M38" s="643"/>
      <c r="N38" s="643"/>
      <c r="O38" s="643"/>
      <c r="P38" s="643"/>
      <c r="Q38" s="644"/>
      <c r="R38" s="645">
        <v>467362</v>
      </c>
      <c r="S38" s="646"/>
      <c r="T38" s="646"/>
      <c r="U38" s="646"/>
      <c r="V38" s="646"/>
      <c r="W38" s="646"/>
      <c r="X38" s="646"/>
      <c r="Y38" s="647"/>
      <c r="Z38" s="648">
        <v>1.8</v>
      </c>
      <c r="AA38" s="648"/>
      <c r="AB38" s="648"/>
      <c r="AC38" s="648"/>
      <c r="AD38" s="649">
        <v>16611</v>
      </c>
      <c r="AE38" s="649"/>
      <c r="AF38" s="649"/>
      <c r="AG38" s="649"/>
      <c r="AH38" s="649"/>
      <c r="AI38" s="649"/>
      <c r="AJ38" s="649"/>
      <c r="AK38" s="649"/>
      <c r="AL38" s="650">
        <v>0.1</v>
      </c>
      <c r="AM38" s="651"/>
      <c r="AN38" s="651"/>
      <c r="AO38" s="652"/>
      <c r="AQ38" s="723" t="s">
        <v>330</v>
      </c>
      <c r="AR38" s="724"/>
      <c r="AS38" s="724"/>
      <c r="AT38" s="724"/>
      <c r="AU38" s="724"/>
      <c r="AV38" s="724"/>
      <c r="AW38" s="724"/>
      <c r="AX38" s="724"/>
      <c r="AY38" s="725"/>
      <c r="AZ38" s="645">
        <v>193991</v>
      </c>
      <c r="BA38" s="646"/>
      <c r="BB38" s="646"/>
      <c r="BC38" s="646"/>
      <c r="BD38" s="681"/>
      <c r="BE38" s="681"/>
      <c r="BF38" s="712"/>
      <c r="BG38" s="660" t="s">
        <v>331</v>
      </c>
      <c r="BH38" s="661"/>
      <c r="BI38" s="661"/>
      <c r="BJ38" s="661"/>
      <c r="BK38" s="661"/>
      <c r="BL38" s="661"/>
      <c r="BM38" s="661"/>
      <c r="BN38" s="661"/>
      <c r="BO38" s="661"/>
      <c r="BP38" s="661"/>
      <c r="BQ38" s="661"/>
      <c r="BR38" s="661"/>
      <c r="BS38" s="661"/>
      <c r="BT38" s="661"/>
      <c r="BU38" s="662"/>
      <c r="BV38" s="645">
        <v>5394</v>
      </c>
      <c r="BW38" s="646"/>
      <c r="BX38" s="646"/>
      <c r="BY38" s="646"/>
      <c r="BZ38" s="646"/>
      <c r="CA38" s="646"/>
      <c r="CB38" s="655"/>
      <c r="CD38" s="660" t="s">
        <v>332</v>
      </c>
      <c r="CE38" s="661"/>
      <c r="CF38" s="661"/>
      <c r="CG38" s="661"/>
      <c r="CH38" s="661"/>
      <c r="CI38" s="661"/>
      <c r="CJ38" s="661"/>
      <c r="CK38" s="661"/>
      <c r="CL38" s="661"/>
      <c r="CM38" s="661"/>
      <c r="CN38" s="661"/>
      <c r="CO38" s="661"/>
      <c r="CP38" s="661"/>
      <c r="CQ38" s="662"/>
      <c r="CR38" s="645">
        <v>1831182</v>
      </c>
      <c r="CS38" s="646"/>
      <c r="CT38" s="646"/>
      <c r="CU38" s="646"/>
      <c r="CV38" s="646"/>
      <c r="CW38" s="646"/>
      <c r="CX38" s="646"/>
      <c r="CY38" s="647"/>
      <c r="CZ38" s="650">
        <v>7.3</v>
      </c>
      <c r="DA38" s="679"/>
      <c r="DB38" s="679"/>
      <c r="DC38" s="683"/>
      <c r="DD38" s="654">
        <v>1511576</v>
      </c>
      <c r="DE38" s="646"/>
      <c r="DF38" s="646"/>
      <c r="DG38" s="646"/>
      <c r="DH38" s="646"/>
      <c r="DI38" s="646"/>
      <c r="DJ38" s="646"/>
      <c r="DK38" s="647"/>
      <c r="DL38" s="654">
        <v>1332958</v>
      </c>
      <c r="DM38" s="646"/>
      <c r="DN38" s="646"/>
      <c r="DO38" s="646"/>
      <c r="DP38" s="646"/>
      <c r="DQ38" s="646"/>
      <c r="DR38" s="646"/>
      <c r="DS38" s="646"/>
      <c r="DT38" s="646"/>
      <c r="DU38" s="646"/>
      <c r="DV38" s="647"/>
      <c r="DW38" s="650">
        <v>10.1</v>
      </c>
      <c r="DX38" s="679"/>
      <c r="DY38" s="679"/>
      <c r="DZ38" s="679"/>
      <c r="EA38" s="679"/>
      <c r="EB38" s="679"/>
      <c r="EC38" s="680"/>
    </row>
    <row r="39" spans="2:133" ht="11.25" customHeight="1" x14ac:dyDescent="0.15">
      <c r="B39" s="642" t="s">
        <v>333</v>
      </c>
      <c r="C39" s="643"/>
      <c r="D39" s="643"/>
      <c r="E39" s="643"/>
      <c r="F39" s="643"/>
      <c r="G39" s="643"/>
      <c r="H39" s="643"/>
      <c r="I39" s="643"/>
      <c r="J39" s="643"/>
      <c r="K39" s="643"/>
      <c r="L39" s="643"/>
      <c r="M39" s="643"/>
      <c r="N39" s="643"/>
      <c r="O39" s="643"/>
      <c r="P39" s="643"/>
      <c r="Q39" s="644"/>
      <c r="R39" s="645">
        <v>3053500</v>
      </c>
      <c r="S39" s="646"/>
      <c r="T39" s="646"/>
      <c r="U39" s="646"/>
      <c r="V39" s="646"/>
      <c r="W39" s="646"/>
      <c r="X39" s="646"/>
      <c r="Y39" s="647"/>
      <c r="Z39" s="648">
        <v>11.8</v>
      </c>
      <c r="AA39" s="648"/>
      <c r="AB39" s="648"/>
      <c r="AC39" s="648"/>
      <c r="AD39" s="649" t="s">
        <v>127</v>
      </c>
      <c r="AE39" s="649"/>
      <c r="AF39" s="649"/>
      <c r="AG39" s="649"/>
      <c r="AH39" s="649"/>
      <c r="AI39" s="649"/>
      <c r="AJ39" s="649"/>
      <c r="AK39" s="649"/>
      <c r="AL39" s="650" t="s">
        <v>127</v>
      </c>
      <c r="AM39" s="651"/>
      <c r="AN39" s="651"/>
      <c r="AO39" s="652"/>
      <c r="AQ39" s="723" t="s">
        <v>334</v>
      </c>
      <c r="AR39" s="724"/>
      <c r="AS39" s="724"/>
      <c r="AT39" s="724"/>
      <c r="AU39" s="724"/>
      <c r="AV39" s="724"/>
      <c r="AW39" s="724"/>
      <c r="AX39" s="724"/>
      <c r="AY39" s="725"/>
      <c r="AZ39" s="645">
        <v>34957</v>
      </c>
      <c r="BA39" s="646"/>
      <c r="BB39" s="646"/>
      <c r="BC39" s="646"/>
      <c r="BD39" s="681"/>
      <c r="BE39" s="681"/>
      <c r="BF39" s="712"/>
      <c r="BG39" s="660" t="s">
        <v>335</v>
      </c>
      <c r="BH39" s="661"/>
      <c r="BI39" s="661"/>
      <c r="BJ39" s="661"/>
      <c r="BK39" s="661"/>
      <c r="BL39" s="661"/>
      <c r="BM39" s="661"/>
      <c r="BN39" s="661"/>
      <c r="BO39" s="661"/>
      <c r="BP39" s="661"/>
      <c r="BQ39" s="661"/>
      <c r="BR39" s="661"/>
      <c r="BS39" s="661"/>
      <c r="BT39" s="661"/>
      <c r="BU39" s="662"/>
      <c r="BV39" s="645">
        <v>8873</v>
      </c>
      <c r="BW39" s="646"/>
      <c r="BX39" s="646"/>
      <c r="BY39" s="646"/>
      <c r="BZ39" s="646"/>
      <c r="CA39" s="646"/>
      <c r="CB39" s="655"/>
      <c r="CD39" s="660" t="s">
        <v>336</v>
      </c>
      <c r="CE39" s="661"/>
      <c r="CF39" s="661"/>
      <c r="CG39" s="661"/>
      <c r="CH39" s="661"/>
      <c r="CI39" s="661"/>
      <c r="CJ39" s="661"/>
      <c r="CK39" s="661"/>
      <c r="CL39" s="661"/>
      <c r="CM39" s="661"/>
      <c r="CN39" s="661"/>
      <c r="CO39" s="661"/>
      <c r="CP39" s="661"/>
      <c r="CQ39" s="662"/>
      <c r="CR39" s="645">
        <v>741765</v>
      </c>
      <c r="CS39" s="681"/>
      <c r="CT39" s="681"/>
      <c r="CU39" s="681"/>
      <c r="CV39" s="681"/>
      <c r="CW39" s="681"/>
      <c r="CX39" s="681"/>
      <c r="CY39" s="682"/>
      <c r="CZ39" s="650">
        <v>3</v>
      </c>
      <c r="DA39" s="679"/>
      <c r="DB39" s="679"/>
      <c r="DC39" s="683"/>
      <c r="DD39" s="654">
        <v>6423</v>
      </c>
      <c r="DE39" s="681"/>
      <c r="DF39" s="681"/>
      <c r="DG39" s="681"/>
      <c r="DH39" s="681"/>
      <c r="DI39" s="681"/>
      <c r="DJ39" s="681"/>
      <c r="DK39" s="682"/>
      <c r="DL39" s="654" t="s">
        <v>127</v>
      </c>
      <c r="DM39" s="681"/>
      <c r="DN39" s="681"/>
      <c r="DO39" s="681"/>
      <c r="DP39" s="681"/>
      <c r="DQ39" s="681"/>
      <c r="DR39" s="681"/>
      <c r="DS39" s="681"/>
      <c r="DT39" s="681"/>
      <c r="DU39" s="681"/>
      <c r="DV39" s="682"/>
      <c r="DW39" s="650" t="s">
        <v>127</v>
      </c>
      <c r="DX39" s="679"/>
      <c r="DY39" s="679"/>
      <c r="DZ39" s="679"/>
      <c r="EA39" s="679"/>
      <c r="EB39" s="679"/>
      <c r="EC39" s="680"/>
    </row>
    <row r="40" spans="2:133" ht="11.25" customHeight="1" x14ac:dyDescent="0.15">
      <c r="B40" s="642" t="s">
        <v>337</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127</v>
      </c>
      <c r="AA40" s="648"/>
      <c r="AB40" s="648"/>
      <c r="AC40" s="648"/>
      <c r="AD40" s="649" t="s">
        <v>127</v>
      </c>
      <c r="AE40" s="649"/>
      <c r="AF40" s="649"/>
      <c r="AG40" s="649"/>
      <c r="AH40" s="649"/>
      <c r="AI40" s="649"/>
      <c r="AJ40" s="649"/>
      <c r="AK40" s="649"/>
      <c r="AL40" s="650" t="s">
        <v>127</v>
      </c>
      <c r="AM40" s="651"/>
      <c r="AN40" s="651"/>
      <c r="AO40" s="652"/>
      <c r="AQ40" s="723" t="s">
        <v>338</v>
      </c>
      <c r="AR40" s="724"/>
      <c r="AS40" s="724"/>
      <c r="AT40" s="724"/>
      <c r="AU40" s="724"/>
      <c r="AV40" s="724"/>
      <c r="AW40" s="724"/>
      <c r="AX40" s="724"/>
      <c r="AY40" s="725"/>
      <c r="AZ40" s="645">
        <v>21974</v>
      </c>
      <c r="BA40" s="646"/>
      <c r="BB40" s="646"/>
      <c r="BC40" s="646"/>
      <c r="BD40" s="681"/>
      <c r="BE40" s="681"/>
      <c r="BF40" s="712"/>
      <c r="BG40" s="726" t="s">
        <v>339</v>
      </c>
      <c r="BH40" s="727"/>
      <c r="BI40" s="727"/>
      <c r="BJ40" s="727"/>
      <c r="BK40" s="727"/>
      <c r="BL40" s="236"/>
      <c r="BM40" s="661" t="s">
        <v>340</v>
      </c>
      <c r="BN40" s="661"/>
      <c r="BO40" s="661"/>
      <c r="BP40" s="661"/>
      <c r="BQ40" s="661"/>
      <c r="BR40" s="661"/>
      <c r="BS40" s="661"/>
      <c r="BT40" s="661"/>
      <c r="BU40" s="662"/>
      <c r="BV40" s="645">
        <v>94</v>
      </c>
      <c r="BW40" s="646"/>
      <c r="BX40" s="646"/>
      <c r="BY40" s="646"/>
      <c r="BZ40" s="646"/>
      <c r="CA40" s="646"/>
      <c r="CB40" s="655"/>
      <c r="CD40" s="660" t="s">
        <v>341</v>
      </c>
      <c r="CE40" s="661"/>
      <c r="CF40" s="661"/>
      <c r="CG40" s="661"/>
      <c r="CH40" s="661"/>
      <c r="CI40" s="661"/>
      <c r="CJ40" s="661"/>
      <c r="CK40" s="661"/>
      <c r="CL40" s="661"/>
      <c r="CM40" s="661"/>
      <c r="CN40" s="661"/>
      <c r="CO40" s="661"/>
      <c r="CP40" s="661"/>
      <c r="CQ40" s="662"/>
      <c r="CR40" s="645">
        <v>275486</v>
      </c>
      <c r="CS40" s="646"/>
      <c r="CT40" s="646"/>
      <c r="CU40" s="646"/>
      <c r="CV40" s="646"/>
      <c r="CW40" s="646"/>
      <c r="CX40" s="646"/>
      <c r="CY40" s="647"/>
      <c r="CZ40" s="650">
        <v>1.1000000000000001</v>
      </c>
      <c r="DA40" s="679"/>
      <c r="DB40" s="679"/>
      <c r="DC40" s="683"/>
      <c r="DD40" s="654">
        <v>5386</v>
      </c>
      <c r="DE40" s="646"/>
      <c r="DF40" s="646"/>
      <c r="DG40" s="646"/>
      <c r="DH40" s="646"/>
      <c r="DI40" s="646"/>
      <c r="DJ40" s="646"/>
      <c r="DK40" s="647"/>
      <c r="DL40" s="654" t="s">
        <v>127</v>
      </c>
      <c r="DM40" s="646"/>
      <c r="DN40" s="646"/>
      <c r="DO40" s="646"/>
      <c r="DP40" s="646"/>
      <c r="DQ40" s="646"/>
      <c r="DR40" s="646"/>
      <c r="DS40" s="646"/>
      <c r="DT40" s="646"/>
      <c r="DU40" s="646"/>
      <c r="DV40" s="647"/>
      <c r="DW40" s="650" t="s">
        <v>127</v>
      </c>
      <c r="DX40" s="679"/>
      <c r="DY40" s="679"/>
      <c r="DZ40" s="679"/>
      <c r="EA40" s="679"/>
      <c r="EB40" s="679"/>
      <c r="EC40" s="680"/>
    </row>
    <row r="41" spans="2:133" ht="11.25" customHeight="1" x14ac:dyDescent="0.15">
      <c r="B41" s="642" t="s">
        <v>342</v>
      </c>
      <c r="C41" s="643"/>
      <c r="D41" s="643"/>
      <c r="E41" s="643"/>
      <c r="F41" s="643"/>
      <c r="G41" s="643"/>
      <c r="H41" s="643"/>
      <c r="I41" s="643"/>
      <c r="J41" s="643"/>
      <c r="K41" s="643"/>
      <c r="L41" s="643"/>
      <c r="M41" s="643"/>
      <c r="N41" s="643"/>
      <c r="O41" s="643"/>
      <c r="P41" s="643"/>
      <c r="Q41" s="644"/>
      <c r="R41" s="645">
        <v>387300</v>
      </c>
      <c r="S41" s="646"/>
      <c r="T41" s="646"/>
      <c r="U41" s="646"/>
      <c r="V41" s="646"/>
      <c r="W41" s="646"/>
      <c r="X41" s="646"/>
      <c r="Y41" s="647"/>
      <c r="Z41" s="648">
        <v>1.5</v>
      </c>
      <c r="AA41" s="648"/>
      <c r="AB41" s="648"/>
      <c r="AC41" s="648"/>
      <c r="AD41" s="649" t="s">
        <v>127</v>
      </c>
      <c r="AE41" s="649"/>
      <c r="AF41" s="649"/>
      <c r="AG41" s="649"/>
      <c r="AH41" s="649"/>
      <c r="AI41" s="649"/>
      <c r="AJ41" s="649"/>
      <c r="AK41" s="649"/>
      <c r="AL41" s="650" t="s">
        <v>127</v>
      </c>
      <c r="AM41" s="651"/>
      <c r="AN41" s="651"/>
      <c r="AO41" s="652"/>
      <c r="AQ41" s="723" t="s">
        <v>343</v>
      </c>
      <c r="AR41" s="724"/>
      <c r="AS41" s="724"/>
      <c r="AT41" s="724"/>
      <c r="AU41" s="724"/>
      <c r="AV41" s="724"/>
      <c r="AW41" s="724"/>
      <c r="AX41" s="724"/>
      <c r="AY41" s="725"/>
      <c r="AZ41" s="645">
        <v>492018</v>
      </c>
      <c r="BA41" s="646"/>
      <c r="BB41" s="646"/>
      <c r="BC41" s="646"/>
      <c r="BD41" s="681"/>
      <c r="BE41" s="681"/>
      <c r="BF41" s="712"/>
      <c r="BG41" s="726"/>
      <c r="BH41" s="727"/>
      <c r="BI41" s="727"/>
      <c r="BJ41" s="727"/>
      <c r="BK41" s="727"/>
      <c r="BL41" s="236"/>
      <c r="BM41" s="661" t="s">
        <v>344</v>
      </c>
      <c r="BN41" s="661"/>
      <c r="BO41" s="661"/>
      <c r="BP41" s="661"/>
      <c r="BQ41" s="661"/>
      <c r="BR41" s="661"/>
      <c r="BS41" s="661"/>
      <c r="BT41" s="661"/>
      <c r="BU41" s="662"/>
      <c r="BV41" s="645" t="s">
        <v>127</v>
      </c>
      <c r="BW41" s="646"/>
      <c r="BX41" s="646"/>
      <c r="BY41" s="646"/>
      <c r="BZ41" s="646"/>
      <c r="CA41" s="646"/>
      <c r="CB41" s="655"/>
      <c r="CD41" s="660" t="s">
        <v>345</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127</v>
      </c>
      <c r="DA41" s="679"/>
      <c r="DB41" s="679"/>
      <c r="DC41" s="683"/>
      <c r="DD41" s="654" t="s">
        <v>127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346</v>
      </c>
      <c r="C42" s="687"/>
      <c r="D42" s="687"/>
      <c r="E42" s="687"/>
      <c r="F42" s="687"/>
      <c r="G42" s="687"/>
      <c r="H42" s="687"/>
      <c r="I42" s="687"/>
      <c r="J42" s="687"/>
      <c r="K42" s="687"/>
      <c r="L42" s="687"/>
      <c r="M42" s="687"/>
      <c r="N42" s="687"/>
      <c r="O42" s="687"/>
      <c r="P42" s="687"/>
      <c r="Q42" s="688"/>
      <c r="R42" s="730">
        <v>25958238</v>
      </c>
      <c r="S42" s="731"/>
      <c r="T42" s="731"/>
      <c r="U42" s="731"/>
      <c r="V42" s="731"/>
      <c r="W42" s="731"/>
      <c r="X42" s="731"/>
      <c r="Y42" s="739"/>
      <c r="Z42" s="740">
        <v>100</v>
      </c>
      <c r="AA42" s="740"/>
      <c r="AB42" s="740"/>
      <c r="AC42" s="740"/>
      <c r="AD42" s="741">
        <v>12761935</v>
      </c>
      <c r="AE42" s="741"/>
      <c r="AF42" s="741"/>
      <c r="AG42" s="741"/>
      <c r="AH42" s="741"/>
      <c r="AI42" s="741"/>
      <c r="AJ42" s="741"/>
      <c r="AK42" s="741"/>
      <c r="AL42" s="742">
        <v>100</v>
      </c>
      <c r="AM42" s="717"/>
      <c r="AN42" s="717"/>
      <c r="AO42" s="743"/>
      <c r="AQ42" s="744" t="s">
        <v>347</v>
      </c>
      <c r="AR42" s="745"/>
      <c r="AS42" s="745"/>
      <c r="AT42" s="745"/>
      <c r="AU42" s="745"/>
      <c r="AV42" s="745"/>
      <c r="AW42" s="745"/>
      <c r="AX42" s="745"/>
      <c r="AY42" s="746"/>
      <c r="AZ42" s="730">
        <v>1317190</v>
      </c>
      <c r="BA42" s="731"/>
      <c r="BB42" s="731"/>
      <c r="BC42" s="731"/>
      <c r="BD42" s="716"/>
      <c r="BE42" s="716"/>
      <c r="BF42" s="718"/>
      <c r="BG42" s="728"/>
      <c r="BH42" s="729"/>
      <c r="BI42" s="729"/>
      <c r="BJ42" s="729"/>
      <c r="BK42" s="729"/>
      <c r="BL42" s="237"/>
      <c r="BM42" s="671" t="s">
        <v>348</v>
      </c>
      <c r="BN42" s="671"/>
      <c r="BO42" s="671"/>
      <c r="BP42" s="671"/>
      <c r="BQ42" s="671"/>
      <c r="BR42" s="671"/>
      <c r="BS42" s="671"/>
      <c r="BT42" s="671"/>
      <c r="BU42" s="672"/>
      <c r="BV42" s="730">
        <v>368</v>
      </c>
      <c r="BW42" s="731"/>
      <c r="BX42" s="731"/>
      <c r="BY42" s="731"/>
      <c r="BZ42" s="731"/>
      <c r="CA42" s="731"/>
      <c r="CB42" s="738"/>
      <c r="CD42" s="642" t="s">
        <v>349</v>
      </c>
      <c r="CE42" s="643"/>
      <c r="CF42" s="643"/>
      <c r="CG42" s="643"/>
      <c r="CH42" s="643"/>
      <c r="CI42" s="643"/>
      <c r="CJ42" s="643"/>
      <c r="CK42" s="643"/>
      <c r="CL42" s="643"/>
      <c r="CM42" s="643"/>
      <c r="CN42" s="643"/>
      <c r="CO42" s="643"/>
      <c r="CP42" s="643"/>
      <c r="CQ42" s="644"/>
      <c r="CR42" s="645">
        <v>4301992</v>
      </c>
      <c r="CS42" s="646"/>
      <c r="CT42" s="646"/>
      <c r="CU42" s="646"/>
      <c r="CV42" s="646"/>
      <c r="CW42" s="646"/>
      <c r="CX42" s="646"/>
      <c r="CY42" s="647"/>
      <c r="CZ42" s="650">
        <v>17.100000000000001</v>
      </c>
      <c r="DA42" s="651"/>
      <c r="DB42" s="651"/>
      <c r="DC42" s="663"/>
      <c r="DD42" s="654">
        <v>685178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350</v>
      </c>
      <c r="CE43" s="643"/>
      <c r="CF43" s="643"/>
      <c r="CG43" s="643"/>
      <c r="CH43" s="643"/>
      <c r="CI43" s="643"/>
      <c r="CJ43" s="643"/>
      <c r="CK43" s="643"/>
      <c r="CL43" s="643"/>
      <c r="CM43" s="643"/>
      <c r="CN43" s="643"/>
      <c r="CO43" s="643"/>
      <c r="CP43" s="643"/>
      <c r="CQ43" s="644"/>
      <c r="CR43" s="645">
        <v>129521</v>
      </c>
      <c r="CS43" s="681"/>
      <c r="CT43" s="681"/>
      <c r="CU43" s="681"/>
      <c r="CV43" s="681"/>
      <c r="CW43" s="681"/>
      <c r="CX43" s="681"/>
      <c r="CY43" s="682"/>
      <c r="CZ43" s="650">
        <v>0.5</v>
      </c>
      <c r="DA43" s="679"/>
      <c r="DB43" s="679"/>
      <c r="DC43" s="683"/>
      <c r="DD43" s="654">
        <v>122621</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298</v>
      </c>
      <c r="CE44" s="758"/>
      <c r="CF44" s="642" t="s">
        <v>351</v>
      </c>
      <c r="CG44" s="643"/>
      <c r="CH44" s="643"/>
      <c r="CI44" s="643"/>
      <c r="CJ44" s="643"/>
      <c r="CK44" s="643"/>
      <c r="CL44" s="643"/>
      <c r="CM44" s="643"/>
      <c r="CN44" s="643"/>
      <c r="CO44" s="643"/>
      <c r="CP44" s="643"/>
      <c r="CQ44" s="644"/>
      <c r="CR44" s="645">
        <v>3934902</v>
      </c>
      <c r="CS44" s="646"/>
      <c r="CT44" s="646"/>
      <c r="CU44" s="646"/>
      <c r="CV44" s="646"/>
      <c r="CW44" s="646"/>
      <c r="CX44" s="646"/>
      <c r="CY44" s="647"/>
      <c r="CZ44" s="650">
        <v>15.7</v>
      </c>
      <c r="DA44" s="651"/>
      <c r="DB44" s="651"/>
      <c r="DC44" s="663"/>
      <c r="DD44" s="654">
        <v>590801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352</v>
      </c>
      <c r="CG45" s="643"/>
      <c r="CH45" s="643"/>
      <c r="CI45" s="643"/>
      <c r="CJ45" s="643"/>
      <c r="CK45" s="643"/>
      <c r="CL45" s="643"/>
      <c r="CM45" s="643"/>
      <c r="CN45" s="643"/>
      <c r="CO45" s="643"/>
      <c r="CP45" s="643"/>
      <c r="CQ45" s="644"/>
      <c r="CR45" s="645">
        <v>1265916</v>
      </c>
      <c r="CS45" s="681"/>
      <c r="CT45" s="681"/>
      <c r="CU45" s="681"/>
      <c r="CV45" s="681"/>
      <c r="CW45" s="681"/>
      <c r="CX45" s="681"/>
      <c r="CY45" s="682"/>
      <c r="CZ45" s="650">
        <v>5</v>
      </c>
      <c r="DA45" s="679"/>
      <c r="DB45" s="679"/>
      <c r="DC45" s="683"/>
      <c r="DD45" s="654">
        <v>75896</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354</v>
      </c>
      <c r="CG46" s="643"/>
      <c r="CH46" s="643"/>
      <c r="CI46" s="643"/>
      <c r="CJ46" s="643"/>
      <c r="CK46" s="643"/>
      <c r="CL46" s="643"/>
      <c r="CM46" s="643"/>
      <c r="CN46" s="643"/>
      <c r="CO46" s="643"/>
      <c r="CP46" s="643"/>
      <c r="CQ46" s="644"/>
      <c r="CR46" s="645">
        <v>2485913</v>
      </c>
      <c r="CS46" s="646"/>
      <c r="CT46" s="646"/>
      <c r="CU46" s="646"/>
      <c r="CV46" s="646"/>
      <c r="CW46" s="646"/>
      <c r="CX46" s="646"/>
      <c r="CY46" s="647"/>
      <c r="CZ46" s="650">
        <v>9.9</v>
      </c>
      <c r="DA46" s="651"/>
      <c r="DB46" s="651"/>
      <c r="DC46" s="663"/>
      <c r="DD46" s="654">
        <v>500180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356</v>
      </c>
      <c r="CG47" s="643"/>
      <c r="CH47" s="643"/>
      <c r="CI47" s="643"/>
      <c r="CJ47" s="643"/>
      <c r="CK47" s="643"/>
      <c r="CL47" s="643"/>
      <c r="CM47" s="643"/>
      <c r="CN47" s="643"/>
      <c r="CO47" s="643"/>
      <c r="CP47" s="643"/>
      <c r="CQ47" s="644"/>
      <c r="CR47" s="645">
        <v>367090</v>
      </c>
      <c r="CS47" s="681"/>
      <c r="CT47" s="681"/>
      <c r="CU47" s="681"/>
      <c r="CV47" s="681"/>
      <c r="CW47" s="681"/>
      <c r="CX47" s="681"/>
      <c r="CY47" s="682"/>
      <c r="CZ47" s="650">
        <v>1.5</v>
      </c>
      <c r="DA47" s="679"/>
      <c r="DB47" s="679"/>
      <c r="DC47" s="683"/>
      <c r="DD47" s="654">
        <v>94377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357</v>
      </c>
      <c r="CD48" s="761"/>
      <c r="CE48" s="762"/>
      <c r="CF48" s="642" t="s">
        <v>358</v>
      </c>
      <c r="CG48" s="643"/>
      <c r="CH48" s="643"/>
      <c r="CI48" s="643"/>
      <c r="CJ48" s="643"/>
      <c r="CK48" s="643"/>
      <c r="CL48" s="643"/>
      <c r="CM48" s="643"/>
      <c r="CN48" s="643"/>
      <c r="CO48" s="643"/>
      <c r="CP48" s="643"/>
      <c r="CQ48" s="644"/>
      <c r="CR48" s="645" t="s">
        <v>127</v>
      </c>
      <c r="CS48" s="646"/>
      <c r="CT48" s="646"/>
      <c r="CU48" s="646"/>
      <c r="CV48" s="646"/>
      <c r="CW48" s="646"/>
      <c r="CX48" s="646"/>
      <c r="CY48" s="647"/>
      <c r="CZ48" s="650" t="s">
        <v>127</v>
      </c>
      <c r="DA48" s="651"/>
      <c r="DB48" s="651"/>
      <c r="DC48" s="663"/>
      <c r="DD48" s="654" t="s">
        <v>127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359</v>
      </c>
      <c r="CE49" s="687"/>
      <c r="CF49" s="687"/>
      <c r="CG49" s="687"/>
      <c r="CH49" s="687"/>
      <c r="CI49" s="687"/>
      <c r="CJ49" s="687"/>
      <c r="CK49" s="687"/>
      <c r="CL49" s="687"/>
      <c r="CM49" s="687"/>
      <c r="CN49" s="687"/>
      <c r="CO49" s="687"/>
      <c r="CP49" s="687"/>
      <c r="CQ49" s="688"/>
      <c r="CR49" s="730">
        <v>25125070</v>
      </c>
      <c r="CS49" s="716"/>
      <c r="CT49" s="716"/>
      <c r="CU49" s="716"/>
      <c r="CV49" s="716"/>
      <c r="CW49" s="716"/>
      <c r="CX49" s="716"/>
      <c r="CY49" s="747"/>
      <c r="CZ49" s="742">
        <v>100</v>
      </c>
      <c r="DA49" s="748"/>
      <c r="DB49" s="748"/>
      <c r="DC49" s="749"/>
      <c r="DD49" s="750">
        <v>15128623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3KYNDYxa3a9cGI9lIfW4cEFdgKhTXqL5hDMrnzIVgFOVE28nud9oWYLIMyYbUYJge6b08WgSw1uO7g+VEEXaQQ==" saltValue="HOGaeOIcFa/XtX13zNTHG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361</v>
      </c>
      <c r="DK2" s="793"/>
      <c r="DL2" s="793"/>
      <c r="DM2" s="793"/>
      <c r="DN2" s="793"/>
      <c r="DO2" s="794"/>
      <c r="DP2" s="250"/>
      <c r="DQ2" s="792" t="s">
        <v>362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365</v>
      </c>
      <c r="B5" s="787"/>
      <c r="C5" s="787"/>
      <c r="D5" s="787"/>
      <c r="E5" s="787"/>
      <c r="F5" s="787"/>
      <c r="G5" s="787"/>
      <c r="H5" s="787"/>
      <c r="I5" s="787"/>
      <c r="J5" s="787"/>
      <c r="K5" s="787"/>
      <c r="L5" s="787"/>
      <c r="M5" s="787"/>
      <c r="N5" s="787"/>
      <c r="O5" s="787"/>
      <c r="P5" s="788"/>
      <c r="Q5" s="763" t="s">
        <v>366</v>
      </c>
      <c r="R5" s="764"/>
      <c r="S5" s="764"/>
      <c r="T5" s="764"/>
      <c r="U5" s="765"/>
      <c r="V5" s="763" t="s">
        <v>367</v>
      </c>
      <c r="W5" s="764"/>
      <c r="X5" s="764"/>
      <c r="Y5" s="764"/>
      <c r="Z5" s="765"/>
      <c r="AA5" s="763" t="s">
        <v>368</v>
      </c>
      <c r="AB5" s="764"/>
      <c r="AC5" s="764"/>
      <c r="AD5" s="764"/>
      <c r="AE5" s="764"/>
      <c r="AF5" s="796" t="s">
        <v>369</v>
      </c>
      <c r="AG5" s="764"/>
      <c r="AH5" s="764"/>
      <c r="AI5" s="764"/>
      <c r="AJ5" s="775"/>
      <c r="AK5" s="764" t="s">
        <v>370</v>
      </c>
      <c r="AL5" s="764"/>
      <c r="AM5" s="764"/>
      <c r="AN5" s="764"/>
      <c r="AO5" s="765"/>
      <c r="AP5" s="763" t="s">
        <v>371</v>
      </c>
      <c r="AQ5" s="764"/>
      <c r="AR5" s="764"/>
      <c r="AS5" s="764"/>
      <c r="AT5" s="765"/>
      <c r="AU5" s="763" t="s">
        <v>372</v>
      </c>
      <c r="AV5" s="764"/>
      <c r="AW5" s="764"/>
      <c r="AX5" s="764"/>
      <c r="AY5" s="775"/>
      <c r="AZ5" s="257"/>
      <c r="BA5" s="257"/>
      <c r="BB5" s="257"/>
      <c r="BC5" s="257"/>
      <c r="BD5" s="257"/>
      <c r="BE5" s="258"/>
      <c r="BF5" s="258"/>
      <c r="BG5" s="258"/>
      <c r="BH5" s="258"/>
      <c r="BI5" s="258"/>
      <c r="BJ5" s="258"/>
      <c r="BK5" s="258"/>
      <c r="BL5" s="258"/>
      <c r="BM5" s="258"/>
      <c r="BN5" s="258"/>
      <c r="BO5" s="258"/>
      <c r="BP5" s="258"/>
      <c r="BQ5" s="786" t="s">
        <v>373</v>
      </c>
      <c r="BR5" s="787"/>
      <c r="BS5" s="787"/>
      <c r="BT5" s="787"/>
      <c r="BU5" s="787"/>
      <c r="BV5" s="787"/>
      <c r="BW5" s="787"/>
      <c r="BX5" s="787"/>
      <c r="BY5" s="787"/>
      <c r="BZ5" s="787"/>
      <c r="CA5" s="787"/>
      <c r="CB5" s="787"/>
      <c r="CC5" s="787"/>
      <c r="CD5" s="787"/>
      <c r="CE5" s="787"/>
      <c r="CF5" s="787"/>
      <c r="CG5" s="788"/>
      <c r="CH5" s="763" t="s">
        <v>374</v>
      </c>
      <c r="CI5" s="764"/>
      <c r="CJ5" s="764"/>
      <c r="CK5" s="764"/>
      <c r="CL5" s="765"/>
      <c r="CM5" s="763" t="s">
        <v>375</v>
      </c>
      <c r="CN5" s="764"/>
      <c r="CO5" s="764"/>
      <c r="CP5" s="764"/>
      <c r="CQ5" s="765"/>
      <c r="CR5" s="763" t="s">
        <v>376</v>
      </c>
      <c r="CS5" s="764"/>
      <c r="CT5" s="764"/>
      <c r="CU5" s="764"/>
      <c r="CV5" s="765"/>
      <c r="CW5" s="763" t="s">
        <v>377</v>
      </c>
      <c r="CX5" s="764"/>
      <c r="CY5" s="764"/>
      <c r="CZ5" s="764"/>
      <c r="DA5" s="765"/>
      <c r="DB5" s="763" t="s">
        <v>378</v>
      </c>
      <c r="DC5" s="764"/>
      <c r="DD5" s="764"/>
      <c r="DE5" s="764"/>
      <c r="DF5" s="765"/>
      <c r="DG5" s="769" t="s">
        <v>379</v>
      </c>
      <c r="DH5" s="770"/>
      <c r="DI5" s="770"/>
      <c r="DJ5" s="770"/>
      <c r="DK5" s="771"/>
      <c r="DL5" s="769" t="s">
        <v>380</v>
      </c>
      <c r="DM5" s="770"/>
      <c r="DN5" s="770"/>
      <c r="DO5" s="770"/>
      <c r="DP5" s="771"/>
      <c r="DQ5" s="763" t="s">
        <v>381</v>
      </c>
      <c r="DR5" s="764"/>
      <c r="DS5" s="764"/>
      <c r="DT5" s="764"/>
      <c r="DU5" s="765"/>
      <c r="DV5" s="763" t="s">
        <v>372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382</v>
      </c>
      <c r="C7" s="778"/>
      <c r="D7" s="778"/>
      <c r="E7" s="778"/>
      <c r="F7" s="778"/>
      <c r="G7" s="778"/>
      <c r="H7" s="778"/>
      <c r="I7" s="778"/>
      <c r="J7" s="778"/>
      <c r="K7" s="778"/>
      <c r="L7" s="778"/>
      <c r="M7" s="778"/>
      <c r="N7" s="778"/>
      <c r="O7" s="778"/>
      <c r="P7" s="779"/>
      <c r="Q7" s="780">
        <v>25972</v>
      </c>
      <c r="R7" s="781"/>
      <c r="S7" s="781"/>
      <c r="T7" s="781"/>
      <c r="U7" s="781"/>
      <c r="V7" s="781">
        <v>25139</v>
      </c>
      <c r="W7" s="781"/>
      <c r="X7" s="781"/>
      <c r="Y7" s="781"/>
      <c r="Z7" s="781"/>
      <c r="AA7" s="781">
        <f>Q7-V7</f>
        <v>833</v>
      </c>
      <c r="AB7" s="781"/>
      <c r="AC7" s="781"/>
      <c r="AD7" s="781"/>
      <c r="AE7" s="782"/>
      <c r="AF7" s="783">
        <v>296</v>
      </c>
      <c r="AG7" s="784"/>
      <c r="AH7" s="784"/>
      <c r="AI7" s="784"/>
      <c r="AJ7" s="785"/>
      <c r="AK7" s="820">
        <v>1427</v>
      </c>
      <c r="AL7" s="821"/>
      <c r="AM7" s="821"/>
      <c r="AN7" s="821"/>
      <c r="AO7" s="821"/>
      <c r="AP7" s="821">
        <v>26021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590</v>
      </c>
      <c r="BT7" s="825"/>
      <c r="BU7" s="825"/>
      <c r="BV7" s="825"/>
      <c r="BW7" s="825"/>
      <c r="BX7" s="825"/>
      <c r="BY7" s="825"/>
      <c r="BZ7" s="825"/>
      <c r="CA7" s="825"/>
      <c r="CB7" s="825"/>
      <c r="CC7" s="825"/>
      <c r="CD7" s="825"/>
      <c r="CE7" s="825"/>
      <c r="CF7" s="825"/>
      <c r="CG7" s="826"/>
      <c r="CH7" s="817">
        <v>-2</v>
      </c>
      <c r="CI7" s="818"/>
      <c r="CJ7" s="818"/>
      <c r="CK7" s="818"/>
      <c r="CL7" s="819"/>
      <c r="CM7" s="817">
        <v>25</v>
      </c>
      <c r="CN7" s="818"/>
      <c r="CO7" s="818"/>
      <c r="CP7" s="818"/>
      <c r="CQ7" s="819"/>
      <c r="CR7" s="817">
        <v>5</v>
      </c>
      <c r="CS7" s="818"/>
      <c r="CT7" s="818"/>
      <c r="CU7" s="818"/>
      <c r="CV7" s="819"/>
      <c r="CW7" s="817" t="s">
        <v>596</v>
      </c>
      <c r="CX7" s="818"/>
      <c r="CY7" s="818"/>
      <c r="CZ7" s="818"/>
      <c r="DA7" s="819"/>
      <c r="DB7" s="817" t="s">
        <v>522</v>
      </c>
      <c r="DC7" s="818"/>
      <c r="DD7" s="818"/>
      <c r="DE7" s="818"/>
      <c r="DF7" s="819"/>
      <c r="DG7" s="817" t="s">
        <v>522</v>
      </c>
      <c r="DH7" s="818"/>
      <c r="DI7" s="818"/>
      <c r="DJ7" s="818"/>
      <c r="DK7" s="819"/>
      <c r="DL7" s="817" t="s">
        <v>522</v>
      </c>
      <c r="DM7" s="818"/>
      <c r="DN7" s="818"/>
      <c r="DO7" s="818"/>
      <c r="DP7" s="819"/>
      <c r="DQ7" s="817" t="s">
        <v>522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591</v>
      </c>
      <c r="BT8" s="815"/>
      <c r="BU8" s="815"/>
      <c r="BV8" s="815"/>
      <c r="BW8" s="815"/>
      <c r="BX8" s="815"/>
      <c r="BY8" s="815"/>
      <c r="BZ8" s="815"/>
      <c r="CA8" s="815"/>
      <c r="CB8" s="815"/>
      <c r="CC8" s="815"/>
      <c r="CD8" s="815"/>
      <c r="CE8" s="815"/>
      <c r="CF8" s="815"/>
      <c r="CG8" s="816"/>
      <c r="CH8" s="827">
        <v>423</v>
      </c>
      <c r="CI8" s="828"/>
      <c r="CJ8" s="828"/>
      <c r="CK8" s="828"/>
      <c r="CL8" s="829"/>
      <c r="CM8" s="827">
        <v>1316</v>
      </c>
      <c r="CN8" s="828"/>
      <c r="CO8" s="828"/>
      <c r="CP8" s="828"/>
      <c r="CQ8" s="829"/>
      <c r="CR8" s="827">
        <v>3</v>
      </c>
      <c r="CS8" s="828"/>
      <c r="CT8" s="828"/>
      <c r="CU8" s="828"/>
      <c r="CV8" s="829"/>
      <c r="CW8" s="827" t="s">
        <v>522</v>
      </c>
      <c r="CX8" s="828"/>
      <c r="CY8" s="828"/>
      <c r="CZ8" s="828"/>
      <c r="DA8" s="829"/>
      <c r="DB8" s="827" t="s">
        <v>522</v>
      </c>
      <c r="DC8" s="828"/>
      <c r="DD8" s="828"/>
      <c r="DE8" s="828"/>
      <c r="DF8" s="829"/>
      <c r="DG8" s="827" t="s">
        <v>522</v>
      </c>
      <c r="DH8" s="828"/>
      <c r="DI8" s="828"/>
      <c r="DJ8" s="828"/>
      <c r="DK8" s="829"/>
      <c r="DL8" s="827" t="s">
        <v>522</v>
      </c>
      <c r="DM8" s="828"/>
      <c r="DN8" s="828"/>
      <c r="DO8" s="828"/>
      <c r="DP8" s="829"/>
      <c r="DQ8" s="827" t="s">
        <v>522</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592</v>
      </c>
      <c r="BT9" s="815"/>
      <c r="BU9" s="815"/>
      <c r="BV9" s="815"/>
      <c r="BW9" s="815"/>
      <c r="BX9" s="815"/>
      <c r="BY9" s="815"/>
      <c r="BZ9" s="815"/>
      <c r="CA9" s="815"/>
      <c r="CB9" s="815"/>
      <c r="CC9" s="815"/>
      <c r="CD9" s="815"/>
      <c r="CE9" s="815"/>
      <c r="CF9" s="815"/>
      <c r="CG9" s="816"/>
      <c r="CH9" s="827">
        <v>21</v>
      </c>
      <c r="CI9" s="828"/>
      <c r="CJ9" s="828"/>
      <c r="CK9" s="828"/>
      <c r="CL9" s="829"/>
      <c r="CM9" s="827">
        <v>102</v>
      </c>
      <c r="CN9" s="828"/>
      <c r="CO9" s="828"/>
      <c r="CP9" s="828"/>
      <c r="CQ9" s="829"/>
      <c r="CR9" s="827">
        <v>5</v>
      </c>
      <c r="CS9" s="828"/>
      <c r="CT9" s="828"/>
      <c r="CU9" s="828"/>
      <c r="CV9" s="829"/>
      <c r="CW9" s="827" t="s">
        <v>522</v>
      </c>
      <c r="CX9" s="828"/>
      <c r="CY9" s="828"/>
      <c r="CZ9" s="828"/>
      <c r="DA9" s="829"/>
      <c r="DB9" s="827" t="s">
        <v>522</v>
      </c>
      <c r="DC9" s="828"/>
      <c r="DD9" s="828"/>
      <c r="DE9" s="828"/>
      <c r="DF9" s="829"/>
      <c r="DG9" s="827" t="s">
        <v>522</v>
      </c>
      <c r="DH9" s="828"/>
      <c r="DI9" s="828"/>
      <c r="DJ9" s="828"/>
      <c r="DK9" s="829"/>
      <c r="DL9" s="827" t="s">
        <v>522</v>
      </c>
      <c r="DM9" s="828"/>
      <c r="DN9" s="828"/>
      <c r="DO9" s="828"/>
      <c r="DP9" s="829"/>
      <c r="DQ9" s="827" t="s">
        <v>522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593</v>
      </c>
      <c r="BT10" s="815"/>
      <c r="BU10" s="815"/>
      <c r="BV10" s="815"/>
      <c r="BW10" s="815"/>
      <c r="BX10" s="815"/>
      <c r="BY10" s="815"/>
      <c r="BZ10" s="815"/>
      <c r="CA10" s="815"/>
      <c r="CB10" s="815"/>
      <c r="CC10" s="815"/>
      <c r="CD10" s="815"/>
      <c r="CE10" s="815"/>
      <c r="CF10" s="815"/>
      <c r="CG10" s="816"/>
      <c r="CH10" s="827">
        <v>4</v>
      </c>
      <c r="CI10" s="828"/>
      <c r="CJ10" s="828"/>
      <c r="CK10" s="828"/>
      <c r="CL10" s="829"/>
      <c r="CM10" s="827">
        <v>16</v>
      </c>
      <c r="CN10" s="828"/>
      <c r="CO10" s="828"/>
      <c r="CP10" s="828"/>
      <c r="CQ10" s="829"/>
      <c r="CR10" s="827">
        <v>5</v>
      </c>
      <c r="CS10" s="828"/>
      <c r="CT10" s="828"/>
      <c r="CU10" s="828"/>
      <c r="CV10" s="829"/>
      <c r="CW10" s="827" t="s">
        <v>585</v>
      </c>
      <c r="CX10" s="828"/>
      <c r="CY10" s="828"/>
      <c r="CZ10" s="828"/>
      <c r="DA10" s="829"/>
      <c r="DB10" s="827" t="s">
        <v>585</v>
      </c>
      <c r="DC10" s="828"/>
      <c r="DD10" s="828"/>
      <c r="DE10" s="828"/>
      <c r="DF10" s="829"/>
      <c r="DG10" s="827" t="s">
        <v>585</v>
      </c>
      <c r="DH10" s="828"/>
      <c r="DI10" s="828"/>
      <c r="DJ10" s="828"/>
      <c r="DK10" s="829"/>
      <c r="DL10" s="827" t="s">
        <v>585</v>
      </c>
      <c r="DM10" s="828"/>
      <c r="DN10" s="828"/>
      <c r="DO10" s="828"/>
      <c r="DP10" s="829"/>
      <c r="DQ10" s="827" t="s">
        <v>585</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594</v>
      </c>
      <c r="BT11" s="815"/>
      <c r="BU11" s="815"/>
      <c r="BV11" s="815"/>
      <c r="BW11" s="815"/>
      <c r="BX11" s="815"/>
      <c r="BY11" s="815"/>
      <c r="BZ11" s="815"/>
      <c r="CA11" s="815"/>
      <c r="CB11" s="815"/>
      <c r="CC11" s="815"/>
      <c r="CD11" s="815"/>
      <c r="CE11" s="815"/>
      <c r="CF11" s="815"/>
      <c r="CG11" s="816"/>
      <c r="CH11" s="827">
        <v>96</v>
      </c>
      <c r="CI11" s="828"/>
      <c r="CJ11" s="828"/>
      <c r="CK11" s="828"/>
      <c r="CL11" s="829"/>
      <c r="CM11" s="827">
        <v>28998</v>
      </c>
      <c r="CN11" s="828"/>
      <c r="CO11" s="828"/>
      <c r="CP11" s="828"/>
      <c r="CQ11" s="829"/>
      <c r="CR11" s="827" t="s">
        <v>595</v>
      </c>
      <c r="CS11" s="828"/>
      <c r="CT11" s="828"/>
      <c r="CU11" s="828"/>
      <c r="CV11" s="829"/>
      <c r="CW11" s="827" t="s">
        <v>595</v>
      </c>
      <c r="CX11" s="828"/>
      <c r="CY11" s="828"/>
      <c r="CZ11" s="828"/>
      <c r="DA11" s="829"/>
      <c r="DB11" s="827">
        <v>211</v>
      </c>
      <c r="DC11" s="828"/>
      <c r="DD11" s="828"/>
      <c r="DE11" s="828"/>
      <c r="DF11" s="829"/>
      <c r="DG11" s="827" t="s">
        <v>595</v>
      </c>
      <c r="DH11" s="828"/>
      <c r="DI11" s="828"/>
      <c r="DJ11" s="828"/>
      <c r="DK11" s="829"/>
      <c r="DL11" s="827">
        <v>132</v>
      </c>
      <c r="DM11" s="828"/>
      <c r="DN11" s="828"/>
      <c r="DO11" s="828"/>
      <c r="DP11" s="829"/>
      <c r="DQ11" s="827">
        <v>13</v>
      </c>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384</v>
      </c>
      <c r="B23" s="836" t="s">
        <v>385</v>
      </c>
      <c r="C23" s="837"/>
      <c r="D23" s="837"/>
      <c r="E23" s="837"/>
      <c r="F23" s="837"/>
      <c r="G23" s="837"/>
      <c r="H23" s="837"/>
      <c r="I23" s="837"/>
      <c r="J23" s="837"/>
      <c r="K23" s="837"/>
      <c r="L23" s="837"/>
      <c r="M23" s="837"/>
      <c r="N23" s="837"/>
      <c r="O23" s="837"/>
      <c r="P23" s="838"/>
      <c r="Q23" s="839">
        <f>Q7</f>
        <v>25972</v>
      </c>
      <c r="R23" s="840"/>
      <c r="S23" s="840"/>
      <c r="T23" s="840"/>
      <c r="U23" s="840"/>
      <c r="V23" s="840">
        <f>V7</f>
        <v>25139</v>
      </c>
      <c r="W23" s="840"/>
      <c r="X23" s="840"/>
      <c r="Y23" s="840"/>
      <c r="Z23" s="840"/>
      <c r="AA23" s="840">
        <f>AA7</f>
        <v>833</v>
      </c>
      <c r="AB23" s="840"/>
      <c r="AC23" s="840"/>
      <c r="AD23" s="840"/>
      <c r="AE23" s="841"/>
      <c r="AF23" s="842">
        <f>AF7</f>
        <v>296</v>
      </c>
      <c r="AG23" s="840"/>
      <c r="AH23" s="840"/>
      <c r="AI23" s="840"/>
      <c r="AJ23" s="843"/>
      <c r="AK23" s="844"/>
      <c r="AL23" s="845"/>
      <c r="AM23" s="845"/>
      <c r="AN23" s="845"/>
      <c r="AO23" s="845"/>
      <c r="AP23" s="840">
        <f>AP7</f>
        <v>26021</v>
      </c>
      <c r="AQ23" s="840"/>
      <c r="AR23" s="840"/>
      <c r="AS23" s="840"/>
      <c r="AT23" s="840"/>
      <c r="AU23" s="846"/>
      <c r="AV23" s="846"/>
      <c r="AW23" s="846"/>
      <c r="AX23" s="846"/>
      <c r="AY23" s="847"/>
      <c r="AZ23" s="855" t="s">
        <v>386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365</v>
      </c>
      <c r="B26" s="787"/>
      <c r="C26" s="787"/>
      <c r="D26" s="787"/>
      <c r="E26" s="787"/>
      <c r="F26" s="787"/>
      <c r="G26" s="787"/>
      <c r="H26" s="787"/>
      <c r="I26" s="787"/>
      <c r="J26" s="787"/>
      <c r="K26" s="787"/>
      <c r="L26" s="787"/>
      <c r="M26" s="787"/>
      <c r="N26" s="787"/>
      <c r="O26" s="787"/>
      <c r="P26" s="788"/>
      <c r="Q26" s="763" t="s">
        <v>389</v>
      </c>
      <c r="R26" s="764"/>
      <c r="S26" s="764"/>
      <c r="T26" s="764"/>
      <c r="U26" s="765"/>
      <c r="V26" s="763" t="s">
        <v>390</v>
      </c>
      <c r="W26" s="764"/>
      <c r="X26" s="764"/>
      <c r="Y26" s="764"/>
      <c r="Z26" s="765"/>
      <c r="AA26" s="763" t="s">
        <v>391</v>
      </c>
      <c r="AB26" s="764"/>
      <c r="AC26" s="764"/>
      <c r="AD26" s="764"/>
      <c r="AE26" s="764"/>
      <c r="AF26" s="858" t="s">
        <v>392</v>
      </c>
      <c r="AG26" s="859"/>
      <c r="AH26" s="859"/>
      <c r="AI26" s="859"/>
      <c r="AJ26" s="860"/>
      <c r="AK26" s="764" t="s">
        <v>393</v>
      </c>
      <c r="AL26" s="764"/>
      <c r="AM26" s="764"/>
      <c r="AN26" s="764"/>
      <c r="AO26" s="765"/>
      <c r="AP26" s="763" t="s">
        <v>394</v>
      </c>
      <c r="AQ26" s="764"/>
      <c r="AR26" s="764"/>
      <c r="AS26" s="764"/>
      <c r="AT26" s="765"/>
      <c r="AU26" s="763" t="s">
        <v>395</v>
      </c>
      <c r="AV26" s="764"/>
      <c r="AW26" s="764"/>
      <c r="AX26" s="764"/>
      <c r="AY26" s="765"/>
      <c r="AZ26" s="763" t="s">
        <v>396</v>
      </c>
      <c r="BA26" s="764"/>
      <c r="BB26" s="764"/>
      <c r="BC26" s="764"/>
      <c r="BD26" s="765"/>
      <c r="BE26" s="763" t="s">
        <v>372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397</v>
      </c>
      <c r="C28" s="778"/>
      <c r="D28" s="778"/>
      <c r="E28" s="778"/>
      <c r="F28" s="778"/>
      <c r="G28" s="778"/>
      <c r="H28" s="778"/>
      <c r="I28" s="778"/>
      <c r="J28" s="778"/>
      <c r="K28" s="778"/>
      <c r="L28" s="778"/>
      <c r="M28" s="778"/>
      <c r="N28" s="778"/>
      <c r="O28" s="778"/>
      <c r="P28" s="779"/>
      <c r="Q28" s="868">
        <v>4890</v>
      </c>
      <c r="R28" s="869"/>
      <c r="S28" s="869"/>
      <c r="T28" s="869"/>
      <c r="U28" s="869"/>
      <c r="V28" s="869">
        <v>4794</v>
      </c>
      <c r="W28" s="869"/>
      <c r="X28" s="869"/>
      <c r="Y28" s="869"/>
      <c r="Z28" s="869"/>
      <c r="AA28" s="869">
        <f>Q28-V28</f>
        <v>96</v>
      </c>
      <c r="AB28" s="869"/>
      <c r="AC28" s="869"/>
      <c r="AD28" s="869"/>
      <c r="AE28" s="870"/>
      <c r="AF28" s="871">
        <v>96</v>
      </c>
      <c r="AG28" s="869"/>
      <c r="AH28" s="869"/>
      <c r="AI28" s="869"/>
      <c r="AJ28" s="872"/>
      <c r="AK28" s="873">
        <v>492</v>
      </c>
      <c r="AL28" s="864"/>
      <c r="AM28" s="864"/>
      <c r="AN28" s="864"/>
      <c r="AO28" s="864"/>
      <c r="AP28" s="864">
        <v>94</v>
      </c>
      <c r="AQ28" s="864"/>
      <c r="AR28" s="864"/>
      <c r="AS28" s="864"/>
      <c r="AT28" s="864"/>
      <c r="AU28" s="864">
        <v>7</v>
      </c>
      <c r="AV28" s="864"/>
      <c r="AW28" s="864"/>
      <c r="AX28" s="864"/>
      <c r="AY28" s="864"/>
      <c r="AZ28" s="865" t="s">
        <v>522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398</v>
      </c>
      <c r="C29" s="802"/>
      <c r="D29" s="802"/>
      <c r="E29" s="802"/>
      <c r="F29" s="802"/>
      <c r="G29" s="802"/>
      <c r="H29" s="802"/>
      <c r="I29" s="802"/>
      <c r="J29" s="802"/>
      <c r="K29" s="802"/>
      <c r="L29" s="802"/>
      <c r="M29" s="802"/>
      <c r="N29" s="802"/>
      <c r="O29" s="802"/>
      <c r="P29" s="803"/>
      <c r="Q29" s="804">
        <v>4472</v>
      </c>
      <c r="R29" s="805"/>
      <c r="S29" s="805"/>
      <c r="T29" s="805"/>
      <c r="U29" s="805"/>
      <c r="V29" s="805">
        <v>4324</v>
      </c>
      <c r="W29" s="805"/>
      <c r="X29" s="805"/>
      <c r="Y29" s="805"/>
      <c r="Z29" s="805"/>
      <c r="AA29" s="805">
        <f t="shared" ref="AA29:AA38" si="0">Q29-V29</f>
        <v>148</v>
      </c>
      <c r="AB29" s="805"/>
      <c r="AC29" s="805"/>
      <c r="AD29" s="805"/>
      <c r="AE29" s="806"/>
      <c r="AF29" s="807">
        <v>148</v>
      </c>
      <c r="AG29" s="808"/>
      <c r="AH29" s="808"/>
      <c r="AI29" s="808"/>
      <c r="AJ29" s="809"/>
      <c r="AK29" s="876">
        <v>633</v>
      </c>
      <c r="AL29" s="877"/>
      <c r="AM29" s="877"/>
      <c r="AN29" s="877"/>
      <c r="AO29" s="877"/>
      <c r="AP29" s="877" t="s">
        <v>584</v>
      </c>
      <c r="AQ29" s="877"/>
      <c r="AR29" s="877"/>
      <c r="AS29" s="877"/>
      <c r="AT29" s="877"/>
      <c r="AU29" s="877" t="s">
        <v>585</v>
      </c>
      <c r="AV29" s="877"/>
      <c r="AW29" s="877"/>
      <c r="AX29" s="877"/>
      <c r="AY29" s="877"/>
      <c r="AZ29" s="878" t="s">
        <v>522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399</v>
      </c>
      <c r="C30" s="802"/>
      <c r="D30" s="802"/>
      <c r="E30" s="802"/>
      <c r="F30" s="802"/>
      <c r="G30" s="802"/>
      <c r="H30" s="802"/>
      <c r="I30" s="802"/>
      <c r="J30" s="802"/>
      <c r="K30" s="802"/>
      <c r="L30" s="802"/>
      <c r="M30" s="802"/>
      <c r="N30" s="802"/>
      <c r="O30" s="802"/>
      <c r="P30" s="803"/>
      <c r="Q30" s="804">
        <v>439</v>
      </c>
      <c r="R30" s="805"/>
      <c r="S30" s="805"/>
      <c r="T30" s="805"/>
      <c r="U30" s="805"/>
      <c r="V30" s="805">
        <v>438</v>
      </c>
      <c r="W30" s="805"/>
      <c r="X30" s="805"/>
      <c r="Y30" s="805"/>
      <c r="Z30" s="805"/>
      <c r="AA30" s="805">
        <f t="shared" si="0"/>
        <v>1</v>
      </c>
      <c r="AB30" s="805"/>
      <c r="AC30" s="805"/>
      <c r="AD30" s="805"/>
      <c r="AE30" s="806"/>
      <c r="AF30" s="807">
        <v>1</v>
      </c>
      <c r="AG30" s="808"/>
      <c r="AH30" s="808"/>
      <c r="AI30" s="808"/>
      <c r="AJ30" s="809"/>
      <c r="AK30" s="876">
        <v>152</v>
      </c>
      <c r="AL30" s="877"/>
      <c r="AM30" s="877"/>
      <c r="AN30" s="877"/>
      <c r="AO30" s="877"/>
      <c r="AP30" s="877" t="s">
        <v>584</v>
      </c>
      <c r="AQ30" s="877"/>
      <c r="AR30" s="877"/>
      <c r="AS30" s="877"/>
      <c r="AT30" s="877"/>
      <c r="AU30" s="877" t="s">
        <v>584</v>
      </c>
      <c r="AV30" s="877"/>
      <c r="AW30" s="877"/>
      <c r="AX30" s="877"/>
      <c r="AY30" s="877"/>
      <c r="AZ30" s="878" t="s">
        <v>522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400</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t="s">
        <v>584</v>
      </c>
      <c r="AB31" s="805"/>
      <c r="AC31" s="805"/>
      <c r="AD31" s="805"/>
      <c r="AE31" s="806"/>
      <c r="AF31" s="807" t="s">
        <v>401</v>
      </c>
      <c r="AG31" s="808"/>
      <c r="AH31" s="808"/>
      <c r="AI31" s="808"/>
      <c r="AJ31" s="809"/>
      <c r="AK31" s="876" t="s">
        <v>522</v>
      </c>
      <c r="AL31" s="877"/>
      <c r="AM31" s="877"/>
      <c r="AN31" s="877"/>
      <c r="AO31" s="877"/>
      <c r="AP31" s="877" t="s">
        <v>522</v>
      </c>
      <c r="AQ31" s="877"/>
      <c r="AR31" s="877"/>
      <c r="AS31" s="877"/>
      <c r="AT31" s="877"/>
      <c r="AU31" s="877" t="s">
        <v>522</v>
      </c>
      <c r="AV31" s="877"/>
      <c r="AW31" s="877"/>
      <c r="AX31" s="877"/>
      <c r="AY31" s="877"/>
      <c r="AZ31" s="878" t="s">
        <v>522</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402</v>
      </c>
      <c r="C32" s="802"/>
      <c r="D32" s="802"/>
      <c r="E32" s="802"/>
      <c r="F32" s="802"/>
      <c r="G32" s="802"/>
      <c r="H32" s="802"/>
      <c r="I32" s="802"/>
      <c r="J32" s="802"/>
      <c r="K32" s="802"/>
      <c r="L32" s="802"/>
      <c r="M32" s="802"/>
      <c r="N32" s="802"/>
      <c r="O32" s="802"/>
      <c r="P32" s="803"/>
      <c r="Q32" s="804">
        <v>1118</v>
      </c>
      <c r="R32" s="805"/>
      <c r="S32" s="805"/>
      <c r="T32" s="805"/>
      <c r="U32" s="805"/>
      <c r="V32" s="805">
        <v>44</v>
      </c>
      <c r="W32" s="805"/>
      <c r="X32" s="805"/>
      <c r="Y32" s="805"/>
      <c r="Z32" s="805"/>
      <c r="AA32" s="805">
        <f t="shared" si="0"/>
        <v>1074</v>
      </c>
      <c r="AB32" s="805"/>
      <c r="AC32" s="805"/>
      <c r="AD32" s="805"/>
      <c r="AE32" s="806"/>
      <c r="AF32" s="807">
        <v>1074</v>
      </c>
      <c r="AG32" s="808"/>
      <c r="AH32" s="808"/>
      <c r="AI32" s="808"/>
      <c r="AJ32" s="809"/>
      <c r="AK32" s="876">
        <v>194</v>
      </c>
      <c r="AL32" s="877"/>
      <c r="AM32" s="877"/>
      <c r="AN32" s="877"/>
      <c r="AO32" s="877"/>
      <c r="AP32" s="877">
        <v>5603</v>
      </c>
      <c r="AQ32" s="877"/>
      <c r="AR32" s="877"/>
      <c r="AS32" s="877"/>
      <c r="AT32" s="877"/>
      <c r="AU32" s="877">
        <v>2280</v>
      </c>
      <c r="AV32" s="877"/>
      <c r="AW32" s="877"/>
      <c r="AX32" s="877"/>
      <c r="AY32" s="877"/>
      <c r="AZ32" s="878" t="s">
        <v>522</v>
      </c>
      <c r="BA32" s="878"/>
      <c r="BB32" s="878"/>
      <c r="BC32" s="878"/>
      <c r="BD32" s="878"/>
      <c r="BE32" s="874" t="s">
        <v>403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404</v>
      </c>
      <c r="C33" s="802"/>
      <c r="D33" s="802"/>
      <c r="E33" s="802"/>
      <c r="F33" s="802"/>
      <c r="G33" s="802"/>
      <c r="H33" s="802"/>
      <c r="I33" s="802"/>
      <c r="J33" s="802"/>
      <c r="K33" s="802"/>
      <c r="L33" s="802"/>
      <c r="M33" s="802"/>
      <c r="N33" s="802"/>
      <c r="O33" s="802"/>
      <c r="P33" s="803"/>
      <c r="Q33" s="804">
        <v>195</v>
      </c>
      <c r="R33" s="805"/>
      <c r="S33" s="805"/>
      <c r="T33" s="805"/>
      <c r="U33" s="805"/>
      <c r="V33" s="805">
        <v>19</v>
      </c>
      <c r="W33" s="805"/>
      <c r="X33" s="805"/>
      <c r="Y33" s="805"/>
      <c r="Z33" s="805"/>
      <c r="AA33" s="805">
        <f t="shared" si="0"/>
        <v>176</v>
      </c>
      <c r="AB33" s="805"/>
      <c r="AC33" s="805"/>
      <c r="AD33" s="805"/>
      <c r="AE33" s="806"/>
      <c r="AF33" s="807">
        <v>176</v>
      </c>
      <c r="AG33" s="808"/>
      <c r="AH33" s="808"/>
      <c r="AI33" s="808"/>
      <c r="AJ33" s="809"/>
      <c r="AK33" s="876">
        <v>35</v>
      </c>
      <c r="AL33" s="877"/>
      <c r="AM33" s="877"/>
      <c r="AN33" s="877"/>
      <c r="AO33" s="877"/>
      <c r="AP33" s="877">
        <v>357</v>
      </c>
      <c r="AQ33" s="877"/>
      <c r="AR33" s="877"/>
      <c r="AS33" s="877"/>
      <c r="AT33" s="877"/>
      <c r="AU33" s="877" t="s">
        <v>584</v>
      </c>
      <c r="AV33" s="877"/>
      <c r="AW33" s="877"/>
      <c r="AX33" s="877"/>
      <c r="AY33" s="877"/>
      <c r="AZ33" s="878" t="s">
        <v>522</v>
      </c>
      <c r="BA33" s="878"/>
      <c r="BB33" s="878"/>
      <c r="BC33" s="878"/>
      <c r="BD33" s="878"/>
      <c r="BE33" s="874" t="s">
        <v>403</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405</v>
      </c>
      <c r="C34" s="802"/>
      <c r="D34" s="802"/>
      <c r="E34" s="802"/>
      <c r="F34" s="802"/>
      <c r="G34" s="802"/>
      <c r="H34" s="802"/>
      <c r="I34" s="802"/>
      <c r="J34" s="802"/>
      <c r="K34" s="802"/>
      <c r="L34" s="802"/>
      <c r="M34" s="802"/>
      <c r="N34" s="802"/>
      <c r="O34" s="802"/>
      <c r="P34" s="803"/>
      <c r="Q34" s="804">
        <v>913</v>
      </c>
      <c r="R34" s="805"/>
      <c r="S34" s="805"/>
      <c r="T34" s="805"/>
      <c r="U34" s="805"/>
      <c r="V34" s="805">
        <v>166</v>
      </c>
      <c r="W34" s="805"/>
      <c r="X34" s="805"/>
      <c r="Y34" s="805"/>
      <c r="Z34" s="805"/>
      <c r="AA34" s="805">
        <f t="shared" si="0"/>
        <v>747</v>
      </c>
      <c r="AB34" s="805"/>
      <c r="AC34" s="805"/>
      <c r="AD34" s="805"/>
      <c r="AE34" s="806"/>
      <c r="AF34" s="807">
        <v>747</v>
      </c>
      <c r="AG34" s="808"/>
      <c r="AH34" s="808"/>
      <c r="AI34" s="808"/>
      <c r="AJ34" s="809"/>
      <c r="AK34" s="876">
        <v>597</v>
      </c>
      <c r="AL34" s="877"/>
      <c r="AM34" s="877"/>
      <c r="AN34" s="877"/>
      <c r="AO34" s="877"/>
      <c r="AP34" s="877">
        <v>929</v>
      </c>
      <c r="AQ34" s="877"/>
      <c r="AR34" s="877"/>
      <c r="AS34" s="877"/>
      <c r="AT34" s="877"/>
      <c r="AU34" s="877">
        <v>626</v>
      </c>
      <c r="AV34" s="877"/>
      <c r="AW34" s="877"/>
      <c r="AX34" s="877"/>
      <c r="AY34" s="877"/>
      <c r="AZ34" s="878" t="s">
        <v>522</v>
      </c>
      <c r="BA34" s="878"/>
      <c r="BB34" s="878"/>
      <c r="BC34" s="878"/>
      <c r="BD34" s="878"/>
      <c r="BE34" s="874" t="s">
        <v>403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406</v>
      </c>
      <c r="C35" s="802"/>
      <c r="D35" s="802"/>
      <c r="E35" s="802"/>
      <c r="F35" s="802"/>
      <c r="G35" s="802"/>
      <c r="H35" s="802"/>
      <c r="I35" s="802"/>
      <c r="J35" s="802"/>
      <c r="K35" s="802"/>
      <c r="L35" s="802"/>
      <c r="M35" s="802"/>
      <c r="N35" s="802"/>
      <c r="O35" s="802"/>
      <c r="P35" s="803"/>
      <c r="Q35" s="804">
        <v>12</v>
      </c>
      <c r="R35" s="805"/>
      <c r="S35" s="805"/>
      <c r="T35" s="805"/>
      <c r="U35" s="805"/>
      <c r="V35" s="805">
        <v>12</v>
      </c>
      <c r="W35" s="805"/>
      <c r="X35" s="805"/>
      <c r="Y35" s="805"/>
      <c r="Z35" s="805"/>
      <c r="AA35" s="805">
        <f t="shared" si="0"/>
        <v>0</v>
      </c>
      <c r="AB35" s="805"/>
      <c r="AC35" s="805"/>
      <c r="AD35" s="805"/>
      <c r="AE35" s="806"/>
      <c r="AF35" s="807" t="s">
        <v>401</v>
      </c>
      <c r="AG35" s="808"/>
      <c r="AH35" s="808"/>
      <c r="AI35" s="808"/>
      <c r="AJ35" s="809"/>
      <c r="AK35" s="876">
        <v>10</v>
      </c>
      <c r="AL35" s="877"/>
      <c r="AM35" s="877"/>
      <c r="AN35" s="877"/>
      <c r="AO35" s="877"/>
      <c r="AP35" s="877">
        <v>62</v>
      </c>
      <c r="AQ35" s="877"/>
      <c r="AR35" s="877"/>
      <c r="AS35" s="877"/>
      <c r="AT35" s="877"/>
      <c r="AU35" s="877">
        <v>62</v>
      </c>
      <c r="AV35" s="877"/>
      <c r="AW35" s="877"/>
      <c r="AX35" s="877"/>
      <c r="AY35" s="877"/>
      <c r="AZ35" s="878" t="s">
        <v>522</v>
      </c>
      <c r="BA35" s="878"/>
      <c r="BB35" s="878"/>
      <c r="BC35" s="878"/>
      <c r="BD35" s="878"/>
      <c r="BE35" s="874" t="s">
        <v>407</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408</v>
      </c>
      <c r="C36" s="802"/>
      <c r="D36" s="802"/>
      <c r="E36" s="802"/>
      <c r="F36" s="802"/>
      <c r="G36" s="802"/>
      <c r="H36" s="802"/>
      <c r="I36" s="802"/>
      <c r="J36" s="802"/>
      <c r="K36" s="802"/>
      <c r="L36" s="802"/>
      <c r="M36" s="802"/>
      <c r="N36" s="802"/>
      <c r="O36" s="802"/>
      <c r="P36" s="803"/>
      <c r="Q36" s="804">
        <v>12</v>
      </c>
      <c r="R36" s="805"/>
      <c r="S36" s="805"/>
      <c r="T36" s="805"/>
      <c r="U36" s="805"/>
      <c r="V36" s="805">
        <v>12</v>
      </c>
      <c r="W36" s="805"/>
      <c r="X36" s="805"/>
      <c r="Y36" s="805"/>
      <c r="Z36" s="805"/>
      <c r="AA36" s="805">
        <f t="shared" si="0"/>
        <v>0</v>
      </c>
      <c r="AB36" s="805"/>
      <c r="AC36" s="805"/>
      <c r="AD36" s="805"/>
      <c r="AE36" s="806"/>
      <c r="AF36" s="807" t="s">
        <v>401</v>
      </c>
      <c r="AG36" s="808"/>
      <c r="AH36" s="808"/>
      <c r="AI36" s="808"/>
      <c r="AJ36" s="809"/>
      <c r="AK36" s="876">
        <v>12</v>
      </c>
      <c r="AL36" s="877"/>
      <c r="AM36" s="877"/>
      <c r="AN36" s="877"/>
      <c r="AO36" s="877"/>
      <c r="AP36" s="877" t="s">
        <v>586</v>
      </c>
      <c r="AQ36" s="877"/>
      <c r="AR36" s="877"/>
      <c r="AS36" s="877"/>
      <c r="AT36" s="877"/>
      <c r="AU36" s="877" t="s">
        <v>584</v>
      </c>
      <c r="AV36" s="877"/>
      <c r="AW36" s="877"/>
      <c r="AX36" s="877"/>
      <c r="AY36" s="877"/>
      <c r="AZ36" s="878" t="s">
        <v>522</v>
      </c>
      <c r="BA36" s="878"/>
      <c r="BB36" s="878"/>
      <c r="BC36" s="878"/>
      <c r="BD36" s="878"/>
      <c r="BE36" s="874" t="s">
        <v>407</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409</v>
      </c>
      <c r="C37" s="802"/>
      <c r="D37" s="802"/>
      <c r="E37" s="802"/>
      <c r="F37" s="802"/>
      <c r="G37" s="802"/>
      <c r="H37" s="802"/>
      <c r="I37" s="802"/>
      <c r="J37" s="802"/>
      <c r="K37" s="802"/>
      <c r="L37" s="802"/>
      <c r="M37" s="802"/>
      <c r="N37" s="802"/>
      <c r="O37" s="802"/>
      <c r="P37" s="803"/>
      <c r="Q37" s="804">
        <v>7</v>
      </c>
      <c r="R37" s="805"/>
      <c r="S37" s="805"/>
      <c r="T37" s="805"/>
      <c r="U37" s="805"/>
      <c r="V37" s="805">
        <v>7</v>
      </c>
      <c r="W37" s="805"/>
      <c r="X37" s="805"/>
      <c r="Y37" s="805"/>
      <c r="Z37" s="805"/>
      <c r="AA37" s="805">
        <f t="shared" si="0"/>
        <v>0</v>
      </c>
      <c r="AB37" s="805"/>
      <c r="AC37" s="805"/>
      <c r="AD37" s="805"/>
      <c r="AE37" s="806"/>
      <c r="AF37" s="807">
        <v>64</v>
      </c>
      <c r="AG37" s="808"/>
      <c r="AH37" s="808"/>
      <c r="AI37" s="808"/>
      <c r="AJ37" s="809"/>
      <c r="AK37" s="876" t="s">
        <v>584</v>
      </c>
      <c r="AL37" s="877"/>
      <c r="AM37" s="877"/>
      <c r="AN37" s="877"/>
      <c r="AO37" s="877"/>
      <c r="AP37" s="877" t="s">
        <v>584</v>
      </c>
      <c r="AQ37" s="877"/>
      <c r="AR37" s="877"/>
      <c r="AS37" s="877"/>
      <c r="AT37" s="877"/>
      <c r="AU37" s="877" t="s">
        <v>584</v>
      </c>
      <c r="AV37" s="877"/>
      <c r="AW37" s="877"/>
      <c r="AX37" s="877"/>
      <c r="AY37" s="877"/>
      <c r="AZ37" s="878" t="s">
        <v>522</v>
      </c>
      <c r="BA37" s="878"/>
      <c r="BB37" s="878"/>
      <c r="BC37" s="878"/>
      <c r="BD37" s="878"/>
      <c r="BE37" s="874" t="s">
        <v>407</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t="s">
        <v>410</v>
      </c>
      <c r="C38" s="802"/>
      <c r="D38" s="802"/>
      <c r="E38" s="802"/>
      <c r="F38" s="802"/>
      <c r="G38" s="802"/>
      <c r="H38" s="802"/>
      <c r="I38" s="802"/>
      <c r="J38" s="802"/>
      <c r="K38" s="802"/>
      <c r="L38" s="802"/>
      <c r="M38" s="802"/>
      <c r="N38" s="802"/>
      <c r="O38" s="802"/>
      <c r="P38" s="803"/>
      <c r="Q38" s="804">
        <v>22</v>
      </c>
      <c r="R38" s="805"/>
      <c r="S38" s="805"/>
      <c r="T38" s="805"/>
      <c r="U38" s="805"/>
      <c r="V38" s="805">
        <v>22</v>
      </c>
      <c r="W38" s="805"/>
      <c r="X38" s="805"/>
      <c r="Y38" s="805"/>
      <c r="Z38" s="805"/>
      <c r="AA38" s="805">
        <f t="shared" si="0"/>
        <v>0</v>
      </c>
      <c r="AB38" s="805"/>
      <c r="AC38" s="805"/>
      <c r="AD38" s="805"/>
      <c r="AE38" s="806"/>
      <c r="AF38" s="807" t="s">
        <v>401</v>
      </c>
      <c r="AG38" s="808"/>
      <c r="AH38" s="808"/>
      <c r="AI38" s="808"/>
      <c r="AJ38" s="809"/>
      <c r="AK38" s="876">
        <v>1</v>
      </c>
      <c r="AL38" s="877"/>
      <c r="AM38" s="877"/>
      <c r="AN38" s="877"/>
      <c r="AO38" s="877"/>
      <c r="AP38" s="877">
        <v>395</v>
      </c>
      <c r="AQ38" s="877"/>
      <c r="AR38" s="877"/>
      <c r="AS38" s="877"/>
      <c r="AT38" s="877"/>
      <c r="AU38" s="877">
        <v>73</v>
      </c>
      <c r="AV38" s="877"/>
      <c r="AW38" s="877"/>
      <c r="AX38" s="877"/>
      <c r="AY38" s="877"/>
      <c r="AZ38" s="878" t="s">
        <v>522</v>
      </c>
      <c r="BA38" s="878"/>
      <c r="BB38" s="878"/>
      <c r="BC38" s="878"/>
      <c r="BD38" s="878"/>
      <c r="BE38" s="874" t="s">
        <v>407</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384</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2306</v>
      </c>
      <c r="AG63" s="888"/>
      <c r="AH63" s="888"/>
      <c r="AI63" s="888"/>
      <c r="AJ63" s="889"/>
      <c r="AK63" s="890"/>
      <c r="AL63" s="885"/>
      <c r="AM63" s="885"/>
      <c r="AN63" s="885"/>
      <c r="AO63" s="885"/>
      <c r="AP63" s="888">
        <f>SUM(AP28:AT62)</f>
        <v>7440</v>
      </c>
      <c r="AQ63" s="888"/>
      <c r="AR63" s="888"/>
      <c r="AS63" s="888"/>
      <c r="AT63" s="888"/>
      <c r="AU63" s="888">
        <f>SUM(AU28:AY62)</f>
        <v>3048</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393</v>
      </c>
      <c r="AL66" s="787"/>
      <c r="AM66" s="787"/>
      <c r="AN66" s="787"/>
      <c r="AO66" s="788"/>
      <c r="AP66" s="763" t="s">
        <v>420</v>
      </c>
      <c r="AQ66" s="764"/>
      <c r="AR66" s="764"/>
      <c r="AS66" s="764"/>
      <c r="AT66" s="765"/>
      <c r="AU66" s="763" t="s">
        <v>421</v>
      </c>
      <c r="AV66" s="764"/>
      <c r="AW66" s="764"/>
      <c r="AX66" s="764"/>
      <c r="AY66" s="765"/>
      <c r="AZ66" s="763" t="s">
        <v>372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1210</v>
      </c>
      <c r="R68" s="912"/>
      <c r="S68" s="912"/>
      <c r="T68" s="912"/>
      <c r="U68" s="912"/>
      <c r="V68" s="912">
        <v>1191</v>
      </c>
      <c r="W68" s="912"/>
      <c r="X68" s="912"/>
      <c r="Y68" s="912"/>
      <c r="Z68" s="912"/>
      <c r="AA68" s="912">
        <f>Q68-V68</f>
        <v>19</v>
      </c>
      <c r="AB68" s="912"/>
      <c r="AC68" s="912"/>
      <c r="AD68" s="912"/>
      <c r="AE68" s="912"/>
      <c r="AF68" s="912">
        <v>19</v>
      </c>
      <c r="AG68" s="912"/>
      <c r="AH68" s="912"/>
      <c r="AI68" s="912"/>
      <c r="AJ68" s="912"/>
      <c r="AK68" s="912" t="s">
        <v>595</v>
      </c>
      <c r="AL68" s="912"/>
      <c r="AM68" s="912"/>
      <c r="AN68" s="912"/>
      <c r="AO68" s="912"/>
      <c r="AP68" s="912">
        <v>1372</v>
      </c>
      <c r="AQ68" s="912"/>
      <c r="AR68" s="912"/>
      <c r="AS68" s="912"/>
      <c r="AT68" s="912"/>
      <c r="AU68" s="912">
        <v>770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8902</v>
      </c>
      <c r="R69" s="877"/>
      <c r="S69" s="877"/>
      <c r="T69" s="877"/>
      <c r="U69" s="877"/>
      <c r="V69" s="877">
        <v>8340</v>
      </c>
      <c r="W69" s="877"/>
      <c r="X69" s="877"/>
      <c r="Y69" s="877"/>
      <c r="Z69" s="877"/>
      <c r="AA69" s="877">
        <v>562</v>
      </c>
      <c r="AB69" s="877"/>
      <c r="AC69" s="877"/>
      <c r="AD69" s="877"/>
      <c r="AE69" s="877"/>
      <c r="AF69" s="877">
        <v>562</v>
      </c>
      <c r="AG69" s="877"/>
      <c r="AH69" s="877"/>
      <c r="AI69" s="877"/>
      <c r="AJ69" s="877"/>
      <c r="AK69" s="877">
        <v>1027</v>
      </c>
      <c r="AL69" s="877"/>
      <c r="AM69" s="877"/>
      <c r="AN69" s="877"/>
      <c r="AO69" s="877"/>
      <c r="AP69" s="877" t="s">
        <v>595</v>
      </c>
      <c r="AQ69" s="877"/>
      <c r="AR69" s="877"/>
      <c r="AS69" s="877"/>
      <c r="AT69" s="877"/>
      <c r="AU69" s="877" t="s">
        <v>595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234858</v>
      </c>
      <c r="R70" s="877"/>
      <c r="S70" s="877"/>
      <c r="T70" s="877"/>
      <c r="U70" s="877"/>
      <c r="V70" s="877">
        <v>230466</v>
      </c>
      <c r="W70" s="877"/>
      <c r="X70" s="877"/>
      <c r="Y70" s="877"/>
      <c r="Z70" s="877"/>
      <c r="AA70" s="877">
        <v>4392</v>
      </c>
      <c r="AB70" s="877"/>
      <c r="AC70" s="877"/>
      <c r="AD70" s="877"/>
      <c r="AE70" s="877"/>
      <c r="AF70" s="877">
        <v>4392</v>
      </c>
      <c r="AG70" s="877"/>
      <c r="AH70" s="877"/>
      <c r="AI70" s="877"/>
      <c r="AJ70" s="877"/>
      <c r="AK70" s="877">
        <v>60</v>
      </c>
      <c r="AL70" s="877"/>
      <c r="AM70" s="877"/>
      <c r="AN70" s="877"/>
      <c r="AO70" s="877"/>
      <c r="AP70" s="877" t="s">
        <v>584</v>
      </c>
      <c r="AQ70" s="877"/>
      <c r="AR70" s="877"/>
      <c r="AS70" s="877"/>
      <c r="AT70" s="877"/>
      <c r="AU70" s="877" t="s">
        <v>584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384</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SUM(AF68:AJ87)</f>
        <v>4973</v>
      </c>
      <c r="AG88" s="888"/>
      <c r="AH88" s="888"/>
      <c r="AI88" s="888"/>
      <c r="AJ88" s="888"/>
      <c r="AK88" s="885"/>
      <c r="AL88" s="885"/>
      <c r="AM88" s="885"/>
      <c r="AN88" s="885"/>
      <c r="AO88" s="885"/>
      <c r="AP88" s="888">
        <f t="shared" ref="AP88" si="1">SUM(AP68:AT87)</f>
        <v>1372</v>
      </c>
      <c r="AQ88" s="888"/>
      <c r="AR88" s="888"/>
      <c r="AS88" s="888"/>
      <c r="AT88" s="888"/>
      <c r="AU88" s="888">
        <f t="shared" ref="AU88" si="2">SUM(AU68:AY87)</f>
        <v>770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36" t="s">
        <v>423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SUM(CR7:CV88)</f>
        <v>18</v>
      </c>
      <c r="CS102" s="896"/>
      <c r="CT102" s="896"/>
      <c r="CU102" s="896"/>
      <c r="CV102" s="939"/>
      <c r="CW102" s="938">
        <f t="shared" ref="CW102" si="3">SUM(CW7:DA88)</f>
        <v>0</v>
      </c>
      <c r="CX102" s="896"/>
      <c r="CY102" s="896"/>
      <c r="CZ102" s="896"/>
      <c r="DA102" s="939"/>
      <c r="DB102" s="938">
        <f t="shared" ref="DB102" si="4">SUM(DB7:DF88)</f>
        <v>211</v>
      </c>
      <c r="DC102" s="896"/>
      <c r="DD102" s="896"/>
      <c r="DE102" s="896"/>
      <c r="DF102" s="939"/>
      <c r="DG102" s="938">
        <f t="shared" ref="DG102" si="5">SUM(DG7:DK88)</f>
        <v>0</v>
      </c>
      <c r="DH102" s="896"/>
      <c r="DI102" s="896"/>
      <c r="DJ102" s="896"/>
      <c r="DK102" s="939"/>
      <c r="DL102" s="938">
        <f t="shared" ref="DL102" si="6">SUM(DL7:DP88)</f>
        <v>132</v>
      </c>
      <c r="DM102" s="896"/>
      <c r="DN102" s="896"/>
      <c r="DO102" s="896"/>
      <c r="DP102" s="939"/>
      <c r="DQ102" s="938">
        <f t="shared" ref="DQ102" si="7">SUM(DQ7:DU88)</f>
        <v>13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431</v>
      </c>
      <c r="AB109" s="941"/>
      <c r="AC109" s="941"/>
      <c r="AD109" s="941"/>
      <c r="AE109" s="942"/>
      <c r="AF109" s="940" t="s">
        <v>302</v>
      </c>
      <c r="AG109" s="941"/>
      <c r="AH109" s="941"/>
      <c r="AI109" s="941"/>
      <c r="AJ109" s="942"/>
      <c r="AK109" s="940" t="s">
        <v>301</v>
      </c>
      <c r="AL109" s="941"/>
      <c r="AM109" s="941"/>
      <c r="AN109" s="941"/>
      <c r="AO109" s="942"/>
      <c r="AP109" s="940" t="s">
        <v>432</v>
      </c>
      <c r="AQ109" s="941"/>
      <c r="AR109" s="941"/>
      <c r="AS109" s="941"/>
      <c r="AT109" s="943"/>
      <c r="AU109" s="960" t="s">
        <v>430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431</v>
      </c>
      <c r="BR109" s="941"/>
      <c r="BS109" s="941"/>
      <c r="BT109" s="941"/>
      <c r="BU109" s="942"/>
      <c r="BV109" s="940" t="s">
        <v>302</v>
      </c>
      <c r="BW109" s="941"/>
      <c r="BX109" s="941"/>
      <c r="BY109" s="941"/>
      <c r="BZ109" s="942"/>
      <c r="CA109" s="940" t="s">
        <v>301</v>
      </c>
      <c r="CB109" s="941"/>
      <c r="CC109" s="941"/>
      <c r="CD109" s="941"/>
      <c r="CE109" s="942"/>
      <c r="CF109" s="961" t="s">
        <v>432</v>
      </c>
      <c r="CG109" s="961"/>
      <c r="CH109" s="961"/>
      <c r="CI109" s="961"/>
      <c r="CJ109" s="961"/>
      <c r="CK109" s="940" t="s">
        <v>433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431</v>
      </c>
      <c r="DH109" s="941"/>
      <c r="DI109" s="941"/>
      <c r="DJ109" s="941"/>
      <c r="DK109" s="942"/>
      <c r="DL109" s="940" t="s">
        <v>302</v>
      </c>
      <c r="DM109" s="941"/>
      <c r="DN109" s="941"/>
      <c r="DO109" s="941"/>
      <c r="DP109" s="942"/>
      <c r="DQ109" s="940" t="s">
        <v>301</v>
      </c>
      <c r="DR109" s="941"/>
      <c r="DS109" s="941"/>
      <c r="DT109" s="941"/>
      <c r="DU109" s="942"/>
      <c r="DV109" s="940" t="s">
        <v>432</v>
      </c>
      <c r="DW109" s="941"/>
      <c r="DX109" s="941"/>
      <c r="DY109" s="941"/>
      <c r="DZ109" s="943"/>
    </row>
    <row r="110" spans="1:131" s="247" customFormat="1" ht="26.25" customHeight="1" x14ac:dyDescent="0.15">
      <c r="A110" s="944" t="s">
        <v>434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3102804</v>
      </c>
      <c r="AB110" s="948"/>
      <c r="AC110" s="948"/>
      <c r="AD110" s="948"/>
      <c r="AE110" s="949"/>
      <c r="AF110" s="950">
        <v>3144459</v>
      </c>
      <c r="AG110" s="948"/>
      <c r="AH110" s="948"/>
      <c r="AI110" s="948"/>
      <c r="AJ110" s="949"/>
      <c r="AK110" s="950">
        <v>3009374</v>
      </c>
      <c r="AL110" s="948"/>
      <c r="AM110" s="948"/>
      <c r="AN110" s="948"/>
      <c r="AO110" s="949"/>
      <c r="AP110" s="951">
        <v>30.2</v>
      </c>
      <c r="AQ110" s="952"/>
      <c r="AR110" s="952"/>
      <c r="AS110" s="952"/>
      <c r="AT110" s="953"/>
      <c r="AU110" s="954" t="s">
        <v>72</v>
      </c>
      <c r="AV110" s="955"/>
      <c r="AW110" s="955"/>
      <c r="AX110" s="955"/>
      <c r="AY110" s="955"/>
      <c r="AZ110" s="996" t="s">
        <v>435</v>
      </c>
      <c r="BA110" s="945"/>
      <c r="BB110" s="945"/>
      <c r="BC110" s="945"/>
      <c r="BD110" s="945"/>
      <c r="BE110" s="945"/>
      <c r="BF110" s="945"/>
      <c r="BG110" s="945"/>
      <c r="BH110" s="945"/>
      <c r="BI110" s="945"/>
      <c r="BJ110" s="945"/>
      <c r="BK110" s="945"/>
      <c r="BL110" s="945"/>
      <c r="BM110" s="945"/>
      <c r="BN110" s="945"/>
      <c r="BO110" s="945"/>
      <c r="BP110" s="946"/>
      <c r="BQ110" s="982">
        <v>28016477</v>
      </c>
      <c r="BR110" s="983"/>
      <c r="BS110" s="983"/>
      <c r="BT110" s="983"/>
      <c r="BU110" s="983"/>
      <c r="BV110" s="983">
        <v>26733945</v>
      </c>
      <c r="BW110" s="983"/>
      <c r="BX110" s="983"/>
      <c r="BY110" s="983"/>
      <c r="BZ110" s="983"/>
      <c r="CA110" s="983">
        <v>26020994</v>
      </c>
      <c r="CB110" s="983"/>
      <c r="CC110" s="983"/>
      <c r="CD110" s="983"/>
      <c r="CE110" s="983"/>
      <c r="CF110" s="997">
        <v>260.89999999999998</v>
      </c>
      <c r="CG110" s="998"/>
      <c r="CH110" s="998"/>
      <c r="CI110" s="998"/>
      <c r="CJ110" s="998"/>
      <c r="CK110" s="999" t="s">
        <v>436</v>
      </c>
      <c r="CL110" s="1000"/>
      <c r="CM110" s="979" t="s">
        <v>437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438</v>
      </c>
      <c r="DH110" s="983"/>
      <c r="DI110" s="983"/>
      <c r="DJ110" s="983"/>
      <c r="DK110" s="983"/>
      <c r="DL110" s="983" t="s">
        <v>438</v>
      </c>
      <c r="DM110" s="983"/>
      <c r="DN110" s="983"/>
      <c r="DO110" s="983"/>
      <c r="DP110" s="983"/>
      <c r="DQ110" s="983" t="s">
        <v>439</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440</v>
      </c>
      <c r="AG111" s="990"/>
      <c r="AH111" s="990"/>
      <c r="AI111" s="990"/>
      <c r="AJ111" s="991"/>
      <c r="AK111" s="992" t="s">
        <v>443</v>
      </c>
      <c r="AL111" s="990"/>
      <c r="AM111" s="990"/>
      <c r="AN111" s="990"/>
      <c r="AO111" s="991"/>
      <c r="AP111" s="993" t="s">
        <v>438</v>
      </c>
      <c r="AQ111" s="994"/>
      <c r="AR111" s="994"/>
      <c r="AS111" s="994"/>
      <c r="AT111" s="995"/>
      <c r="AU111" s="956"/>
      <c r="AV111" s="957"/>
      <c r="AW111" s="957"/>
      <c r="AX111" s="957"/>
      <c r="AY111" s="957"/>
      <c r="AZ111" s="1005" t="s">
        <v>444</v>
      </c>
      <c r="BA111" s="1006"/>
      <c r="BB111" s="1006"/>
      <c r="BC111" s="1006"/>
      <c r="BD111" s="1006"/>
      <c r="BE111" s="1006"/>
      <c r="BF111" s="1006"/>
      <c r="BG111" s="1006"/>
      <c r="BH111" s="1006"/>
      <c r="BI111" s="1006"/>
      <c r="BJ111" s="1006"/>
      <c r="BK111" s="1006"/>
      <c r="BL111" s="1006"/>
      <c r="BM111" s="1006"/>
      <c r="BN111" s="1006"/>
      <c r="BO111" s="1006"/>
      <c r="BP111" s="1007"/>
      <c r="BQ111" s="975" t="s">
        <v>438</v>
      </c>
      <c r="BR111" s="976"/>
      <c r="BS111" s="976"/>
      <c r="BT111" s="976"/>
      <c r="BU111" s="976"/>
      <c r="BV111" s="976" t="s">
        <v>445</v>
      </c>
      <c r="BW111" s="976"/>
      <c r="BX111" s="976"/>
      <c r="BY111" s="976"/>
      <c r="BZ111" s="976"/>
      <c r="CA111" s="976" t="s">
        <v>442</v>
      </c>
      <c r="CB111" s="976"/>
      <c r="CC111" s="976"/>
      <c r="CD111" s="976"/>
      <c r="CE111" s="976"/>
      <c r="CF111" s="970" t="s">
        <v>443</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438</v>
      </c>
      <c r="DH111" s="976"/>
      <c r="DI111" s="976"/>
      <c r="DJ111" s="976"/>
      <c r="DK111" s="976"/>
      <c r="DL111" s="976" t="s">
        <v>442</v>
      </c>
      <c r="DM111" s="976"/>
      <c r="DN111" s="976"/>
      <c r="DO111" s="976"/>
      <c r="DP111" s="976"/>
      <c r="DQ111" s="976" t="s">
        <v>439</v>
      </c>
      <c r="DR111" s="976"/>
      <c r="DS111" s="976"/>
      <c r="DT111" s="976"/>
      <c r="DU111" s="976"/>
      <c r="DV111" s="977" t="s">
        <v>438</v>
      </c>
      <c r="DW111" s="977"/>
      <c r="DX111" s="977"/>
      <c r="DY111" s="977"/>
      <c r="DZ111" s="978"/>
    </row>
    <row r="112" spans="1:131" s="247" customFormat="1" ht="26.25" customHeight="1" x14ac:dyDescent="0.15">
      <c r="A112" s="1008" t="s">
        <v>447</v>
      </c>
      <c r="B112" s="1009"/>
      <c r="C112" s="1006" t="s">
        <v>448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440</v>
      </c>
      <c r="AB112" s="1015"/>
      <c r="AC112" s="1015"/>
      <c r="AD112" s="1015"/>
      <c r="AE112" s="1016"/>
      <c r="AF112" s="1017" t="s">
        <v>443</v>
      </c>
      <c r="AG112" s="1015"/>
      <c r="AH112" s="1015"/>
      <c r="AI112" s="1015"/>
      <c r="AJ112" s="1016"/>
      <c r="AK112" s="1017" t="s">
        <v>439</v>
      </c>
      <c r="AL112" s="1015"/>
      <c r="AM112" s="1015"/>
      <c r="AN112" s="1015"/>
      <c r="AO112" s="1016"/>
      <c r="AP112" s="1018" t="s">
        <v>439</v>
      </c>
      <c r="AQ112" s="1019"/>
      <c r="AR112" s="1019"/>
      <c r="AS112" s="1019"/>
      <c r="AT112" s="1020"/>
      <c r="AU112" s="956"/>
      <c r="AV112" s="957"/>
      <c r="AW112" s="957"/>
      <c r="AX112" s="957"/>
      <c r="AY112" s="957"/>
      <c r="AZ112" s="1005" t="s">
        <v>449</v>
      </c>
      <c r="BA112" s="1006"/>
      <c r="BB112" s="1006"/>
      <c r="BC112" s="1006"/>
      <c r="BD112" s="1006"/>
      <c r="BE112" s="1006"/>
      <c r="BF112" s="1006"/>
      <c r="BG112" s="1006"/>
      <c r="BH112" s="1006"/>
      <c r="BI112" s="1006"/>
      <c r="BJ112" s="1006"/>
      <c r="BK112" s="1006"/>
      <c r="BL112" s="1006"/>
      <c r="BM112" s="1006"/>
      <c r="BN112" s="1006"/>
      <c r="BO112" s="1006"/>
      <c r="BP112" s="1007"/>
      <c r="BQ112" s="975">
        <v>3445402</v>
      </c>
      <c r="BR112" s="976"/>
      <c r="BS112" s="976"/>
      <c r="BT112" s="976"/>
      <c r="BU112" s="976"/>
      <c r="BV112" s="976">
        <v>3162331</v>
      </c>
      <c r="BW112" s="976"/>
      <c r="BX112" s="976"/>
      <c r="BY112" s="976"/>
      <c r="BZ112" s="976"/>
      <c r="CA112" s="976">
        <v>3048921</v>
      </c>
      <c r="CB112" s="976"/>
      <c r="CC112" s="976"/>
      <c r="CD112" s="976"/>
      <c r="CE112" s="976"/>
      <c r="CF112" s="970">
        <v>30.6</v>
      </c>
      <c r="CG112" s="971"/>
      <c r="CH112" s="971"/>
      <c r="CI112" s="971"/>
      <c r="CJ112" s="971"/>
      <c r="CK112" s="1001"/>
      <c r="CL112" s="1002"/>
      <c r="CM112" s="972" t="s">
        <v>450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442</v>
      </c>
      <c r="DH112" s="976"/>
      <c r="DI112" s="976"/>
      <c r="DJ112" s="976"/>
      <c r="DK112" s="976"/>
      <c r="DL112" s="976" t="s">
        <v>438</v>
      </c>
      <c r="DM112" s="976"/>
      <c r="DN112" s="976"/>
      <c r="DO112" s="976"/>
      <c r="DP112" s="976"/>
      <c r="DQ112" s="976" t="s">
        <v>442</v>
      </c>
      <c r="DR112" s="976"/>
      <c r="DS112" s="976"/>
      <c r="DT112" s="976"/>
      <c r="DU112" s="976"/>
      <c r="DV112" s="977" t="s">
        <v>440</v>
      </c>
      <c r="DW112" s="977"/>
      <c r="DX112" s="977"/>
      <c r="DY112" s="977"/>
      <c r="DZ112" s="978"/>
    </row>
    <row r="113" spans="1:130" s="247" customFormat="1" ht="26.25" customHeight="1" x14ac:dyDescent="0.15">
      <c r="A113" s="1010"/>
      <c r="B113" s="1011"/>
      <c r="C113" s="1006" t="s">
        <v>451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323408</v>
      </c>
      <c r="AB113" s="990"/>
      <c r="AC113" s="990"/>
      <c r="AD113" s="990"/>
      <c r="AE113" s="991"/>
      <c r="AF113" s="992">
        <v>321371</v>
      </c>
      <c r="AG113" s="990"/>
      <c r="AH113" s="990"/>
      <c r="AI113" s="990"/>
      <c r="AJ113" s="991"/>
      <c r="AK113" s="992">
        <v>351048</v>
      </c>
      <c r="AL113" s="990"/>
      <c r="AM113" s="990"/>
      <c r="AN113" s="990"/>
      <c r="AO113" s="991"/>
      <c r="AP113" s="993">
        <v>3.5</v>
      </c>
      <c r="AQ113" s="994"/>
      <c r="AR113" s="994"/>
      <c r="AS113" s="994"/>
      <c r="AT113" s="995"/>
      <c r="AU113" s="956"/>
      <c r="AV113" s="957"/>
      <c r="AW113" s="957"/>
      <c r="AX113" s="957"/>
      <c r="AY113" s="957"/>
      <c r="AZ113" s="1005" t="s">
        <v>452</v>
      </c>
      <c r="BA113" s="1006"/>
      <c r="BB113" s="1006"/>
      <c r="BC113" s="1006"/>
      <c r="BD113" s="1006"/>
      <c r="BE113" s="1006"/>
      <c r="BF113" s="1006"/>
      <c r="BG113" s="1006"/>
      <c r="BH113" s="1006"/>
      <c r="BI113" s="1006"/>
      <c r="BJ113" s="1006"/>
      <c r="BK113" s="1006"/>
      <c r="BL113" s="1006"/>
      <c r="BM113" s="1006"/>
      <c r="BN113" s="1006"/>
      <c r="BO113" s="1006"/>
      <c r="BP113" s="1007"/>
      <c r="BQ113" s="975">
        <v>589447</v>
      </c>
      <c r="BR113" s="976"/>
      <c r="BS113" s="976"/>
      <c r="BT113" s="976"/>
      <c r="BU113" s="976"/>
      <c r="BV113" s="976">
        <v>816202</v>
      </c>
      <c r="BW113" s="976"/>
      <c r="BX113" s="976"/>
      <c r="BY113" s="976"/>
      <c r="BZ113" s="976"/>
      <c r="CA113" s="976">
        <v>770105</v>
      </c>
      <c r="CB113" s="976"/>
      <c r="CC113" s="976"/>
      <c r="CD113" s="976"/>
      <c r="CE113" s="976"/>
      <c r="CF113" s="970">
        <v>7.7</v>
      </c>
      <c r="CG113" s="971"/>
      <c r="CH113" s="971"/>
      <c r="CI113" s="971"/>
      <c r="CJ113" s="971"/>
      <c r="CK113" s="1001"/>
      <c r="CL113" s="1002"/>
      <c r="CM113" s="972" t="s">
        <v>453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445</v>
      </c>
      <c r="DH113" s="1015"/>
      <c r="DI113" s="1015"/>
      <c r="DJ113" s="1015"/>
      <c r="DK113" s="1016"/>
      <c r="DL113" s="1017" t="s">
        <v>443</v>
      </c>
      <c r="DM113" s="1015"/>
      <c r="DN113" s="1015"/>
      <c r="DO113" s="1015"/>
      <c r="DP113" s="1016"/>
      <c r="DQ113" s="1017" t="s">
        <v>442</v>
      </c>
      <c r="DR113" s="1015"/>
      <c r="DS113" s="1015"/>
      <c r="DT113" s="1015"/>
      <c r="DU113" s="1016"/>
      <c r="DV113" s="1018" t="s">
        <v>445</v>
      </c>
      <c r="DW113" s="1019"/>
      <c r="DX113" s="1019"/>
      <c r="DY113" s="1019"/>
      <c r="DZ113" s="1020"/>
    </row>
    <row r="114" spans="1:130" s="247" customFormat="1" ht="26.25" customHeight="1" x14ac:dyDescent="0.15">
      <c r="A114" s="1010"/>
      <c r="B114" s="1011"/>
      <c r="C114" s="1006" t="s">
        <v>454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408436</v>
      </c>
      <c r="AB114" s="1015"/>
      <c r="AC114" s="1015"/>
      <c r="AD114" s="1015"/>
      <c r="AE114" s="1016"/>
      <c r="AF114" s="1017">
        <v>304520</v>
      </c>
      <c r="AG114" s="1015"/>
      <c r="AH114" s="1015"/>
      <c r="AI114" s="1015"/>
      <c r="AJ114" s="1016"/>
      <c r="AK114" s="1017">
        <v>55192</v>
      </c>
      <c r="AL114" s="1015"/>
      <c r="AM114" s="1015"/>
      <c r="AN114" s="1015"/>
      <c r="AO114" s="1016"/>
      <c r="AP114" s="1018">
        <v>0.6</v>
      </c>
      <c r="AQ114" s="1019"/>
      <c r="AR114" s="1019"/>
      <c r="AS114" s="1019"/>
      <c r="AT114" s="1020"/>
      <c r="AU114" s="956"/>
      <c r="AV114" s="957"/>
      <c r="AW114" s="957"/>
      <c r="AX114" s="957"/>
      <c r="AY114" s="957"/>
      <c r="AZ114" s="1005" t="s">
        <v>455</v>
      </c>
      <c r="BA114" s="1006"/>
      <c r="BB114" s="1006"/>
      <c r="BC114" s="1006"/>
      <c r="BD114" s="1006"/>
      <c r="BE114" s="1006"/>
      <c r="BF114" s="1006"/>
      <c r="BG114" s="1006"/>
      <c r="BH114" s="1006"/>
      <c r="BI114" s="1006"/>
      <c r="BJ114" s="1006"/>
      <c r="BK114" s="1006"/>
      <c r="BL114" s="1006"/>
      <c r="BM114" s="1006"/>
      <c r="BN114" s="1006"/>
      <c r="BO114" s="1006"/>
      <c r="BP114" s="1007"/>
      <c r="BQ114" s="975">
        <v>3480826</v>
      </c>
      <c r="BR114" s="976"/>
      <c r="BS114" s="976"/>
      <c r="BT114" s="976"/>
      <c r="BU114" s="976"/>
      <c r="BV114" s="976">
        <v>3273214</v>
      </c>
      <c r="BW114" s="976"/>
      <c r="BX114" s="976"/>
      <c r="BY114" s="976"/>
      <c r="BZ114" s="976"/>
      <c r="CA114" s="976">
        <v>3183731</v>
      </c>
      <c r="CB114" s="976"/>
      <c r="CC114" s="976"/>
      <c r="CD114" s="976"/>
      <c r="CE114" s="976"/>
      <c r="CF114" s="970">
        <v>31.9</v>
      </c>
      <c r="CG114" s="971"/>
      <c r="CH114" s="971"/>
      <c r="CI114" s="971"/>
      <c r="CJ114" s="971"/>
      <c r="CK114" s="1001"/>
      <c r="CL114" s="1002"/>
      <c r="CM114" s="972" t="s">
        <v>456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443</v>
      </c>
      <c r="DM114" s="1015"/>
      <c r="DN114" s="1015"/>
      <c r="DO114" s="1015"/>
      <c r="DP114" s="1016"/>
      <c r="DQ114" s="1017" t="s">
        <v>439</v>
      </c>
      <c r="DR114" s="1015"/>
      <c r="DS114" s="1015"/>
      <c r="DT114" s="1015"/>
      <c r="DU114" s="1016"/>
      <c r="DV114" s="1018" t="s">
        <v>442</v>
      </c>
      <c r="DW114" s="1019"/>
      <c r="DX114" s="1019"/>
      <c r="DY114" s="1019"/>
      <c r="DZ114" s="1020"/>
    </row>
    <row r="115" spans="1:130" s="247" customFormat="1" ht="26.25" customHeight="1" x14ac:dyDescent="0.15">
      <c r="A115" s="1010"/>
      <c r="B115" s="1011"/>
      <c r="C115" s="1006" t="s">
        <v>457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1608</v>
      </c>
      <c r="AB115" s="990"/>
      <c r="AC115" s="990"/>
      <c r="AD115" s="990"/>
      <c r="AE115" s="991"/>
      <c r="AF115" s="992">
        <v>1441</v>
      </c>
      <c r="AG115" s="990"/>
      <c r="AH115" s="990"/>
      <c r="AI115" s="990"/>
      <c r="AJ115" s="991"/>
      <c r="AK115" s="992">
        <v>1355</v>
      </c>
      <c r="AL115" s="990"/>
      <c r="AM115" s="990"/>
      <c r="AN115" s="990"/>
      <c r="AO115" s="991"/>
      <c r="AP115" s="993">
        <v>0</v>
      </c>
      <c r="AQ115" s="994"/>
      <c r="AR115" s="994"/>
      <c r="AS115" s="994"/>
      <c r="AT115" s="995"/>
      <c r="AU115" s="956"/>
      <c r="AV115" s="957"/>
      <c r="AW115" s="957"/>
      <c r="AX115" s="957"/>
      <c r="AY115" s="957"/>
      <c r="AZ115" s="1005" t="s">
        <v>458</v>
      </c>
      <c r="BA115" s="1006"/>
      <c r="BB115" s="1006"/>
      <c r="BC115" s="1006"/>
      <c r="BD115" s="1006"/>
      <c r="BE115" s="1006"/>
      <c r="BF115" s="1006"/>
      <c r="BG115" s="1006"/>
      <c r="BH115" s="1006"/>
      <c r="BI115" s="1006"/>
      <c r="BJ115" s="1006"/>
      <c r="BK115" s="1006"/>
      <c r="BL115" s="1006"/>
      <c r="BM115" s="1006"/>
      <c r="BN115" s="1006"/>
      <c r="BO115" s="1006"/>
      <c r="BP115" s="1007"/>
      <c r="BQ115" s="975">
        <v>109768</v>
      </c>
      <c r="BR115" s="976"/>
      <c r="BS115" s="976"/>
      <c r="BT115" s="976"/>
      <c r="BU115" s="976"/>
      <c r="BV115" s="976">
        <v>14402</v>
      </c>
      <c r="BW115" s="976"/>
      <c r="BX115" s="976"/>
      <c r="BY115" s="976"/>
      <c r="BZ115" s="976"/>
      <c r="CA115" s="976">
        <v>13170</v>
      </c>
      <c r="CB115" s="976"/>
      <c r="CC115" s="976"/>
      <c r="CD115" s="976"/>
      <c r="CE115" s="976"/>
      <c r="CF115" s="970">
        <v>0.1</v>
      </c>
      <c r="CG115" s="971"/>
      <c r="CH115" s="971"/>
      <c r="CI115" s="971"/>
      <c r="CJ115" s="971"/>
      <c r="CK115" s="1001"/>
      <c r="CL115" s="1002"/>
      <c r="CM115" s="1005" t="s">
        <v>459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438</v>
      </c>
      <c r="DH115" s="1015"/>
      <c r="DI115" s="1015"/>
      <c r="DJ115" s="1015"/>
      <c r="DK115" s="1016"/>
      <c r="DL115" s="1017" t="s">
        <v>442</v>
      </c>
      <c r="DM115" s="1015"/>
      <c r="DN115" s="1015"/>
      <c r="DO115" s="1015"/>
      <c r="DP115" s="1016"/>
      <c r="DQ115" s="1017" t="s">
        <v>439</v>
      </c>
      <c r="DR115" s="1015"/>
      <c r="DS115" s="1015"/>
      <c r="DT115" s="1015"/>
      <c r="DU115" s="1016"/>
      <c r="DV115" s="1018" t="s">
        <v>439</v>
      </c>
      <c r="DW115" s="1019"/>
      <c r="DX115" s="1019"/>
      <c r="DY115" s="1019"/>
      <c r="DZ115" s="1020"/>
    </row>
    <row r="116" spans="1:130" s="247" customFormat="1" ht="26.25" customHeight="1" x14ac:dyDescent="0.15">
      <c r="A116" s="1012"/>
      <c r="B116" s="1013"/>
      <c r="C116" s="1021" t="s">
        <v>460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597</v>
      </c>
      <c r="AB116" s="1015"/>
      <c r="AC116" s="1015"/>
      <c r="AD116" s="1015"/>
      <c r="AE116" s="1016"/>
      <c r="AF116" s="1017">
        <v>186</v>
      </c>
      <c r="AG116" s="1015"/>
      <c r="AH116" s="1015"/>
      <c r="AI116" s="1015"/>
      <c r="AJ116" s="1016"/>
      <c r="AK116" s="1017">
        <v>35</v>
      </c>
      <c r="AL116" s="1015"/>
      <c r="AM116" s="1015"/>
      <c r="AN116" s="1015"/>
      <c r="AO116" s="1016"/>
      <c r="AP116" s="1018">
        <v>0</v>
      </c>
      <c r="AQ116" s="1019"/>
      <c r="AR116" s="1019"/>
      <c r="AS116" s="1019"/>
      <c r="AT116" s="1020"/>
      <c r="AU116" s="956"/>
      <c r="AV116" s="957"/>
      <c r="AW116" s="957"/>
      <c r="AX116" s="957"/>
      <c r="AY116" s="957"/>
      <c r="AZ116" s="1023" t="s">
        <v>461</v>
      </c>
      <c r="BA116" s="1024"/>
      <c r="BB116" s="1024"/>
      <c r="BC116" s="1024"/>
      <c r="BD116" s="1024"/>
      <c r="BE116" s="1024"/>
      <c r="BF116" s="1024"/>
      <c r="BG116" s="1024"/>
      <c r="BH116" s="1024"/>
      <c r="BI116" s="1024"/>
      <c r="BJ116" s="1024"/>
      <c r="BK116" s="1024"/>
      <c r="BL116" s="1024"/>
      <c r="BM116" s="1024"/>
      <c r="BN116" s="1024"/>
      <c r="BO116" s="1024"/>
      <c r="BP116" s="1025"/>
      <c r="BQ116" s="975" t="s">
        <v>443</v>
      </c>
      <c r="BR116" s="976"/>
      <c r="BS116" s="976"/>
      <c r="BT116" s="976"/>
      <c r="BU116" s="976"/>
      <c r="BV116" s="976" t="s">
        <v>438</v>
      </c>
      <c r="BW116" s="976"/>
      <c r="BX116" s="976"/>
      <c r="BY116" s="976"/>
      <c r="BZ116" s="976"/>
      <c r="CA116" s="976" t="s">
        <v>413</v>
      </c>
      <c r="CB116" s="976"/>
      <c r="CC116" s="976"/>
      <c r="CD116" s="976"/>
      <c r="CE116" s="976"/>
      <c r="CF116" s="970" t="s">
        <v>440</v>
      </c>
      <c r="CG116" s="971"/>
      <c r="CH116" s="971"/>
      <c r="CI116" s="971"/>
      <c r="CJ116" s="971"/>
      <c r="CK116" s="1001"/>
      <c r="CL116" s="1002"/>
      <c r="CM116" s="972" t="s">
        <v>462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438</v>
      </c>
      <c r="DH116" s="1015"/>
      <c r="DI116" s="1015"/>
      <c r="DJ116" s="1015"/>
      <c r="DK116" s="1016"/>
      <c r="DL116" s="1017" t="s">
        <v>442</v>
      </c>
      <c r="DM116" s="1015"/>
      <c r="DN116" s="1015"/>
      <c r="DO116" s="1015"/>
      <c r="DP116" s="1016"/>
      <c r="DQ116" s="1017" t="s">
        <v>443</v>
      </c>
      <c r="DR116" s="1015"/>
      <c r="DS116" s="1015"/>
      <c r="DT116" s="1015"/>
      <c r="DU116" s="1016"/>
      <c r="DV116" s="1018" t="s">
        <v>439</v>
      </c>
      <c r="DW116" s="1019"/>
      <c r="DX116" s="1019"/>
      <c r="DY116" s="1019"/>
      <c r="DZ116" s="1020"/>
    </row>
    <row r="117" spans="1:130" s="247" customFormat="1" ht="26.25" customHeight="1" x14ac:dyDescent="0.15">
      <c r="A117" s="960" t="s">
        <v>183</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463</v>
      </c>
      <c r="Z117" s="942"/>
      <c r="AA117" s="1032">
        <v>3836853</v>
      </c>
      <c r="AB117" s="1033"/>
      <c r="AC117" s="1033"/>
      <c r="AD117" s="1033"/>
      <c r="AE117" s="1034"/>
      <c r="AF117" s="1035">
        <v>3771977</v>
      </c>
      <c r="AG117" s="1033"/>
      <c r="AH117" s="1033"/>
      <c r="AI117" s="1033"/>
      <c r="AJ117" s="1034"/>
      <c r="AK117" s="1035">
        <v>3417004</v>
      </c>
      <c r="AL117" s="1033"/>
      <c r="AM117" s="1033"/>
      <c r="AN117" s="1033"/>
      <c r="AO117" s="1034"/>
      <c r="AP117" s="1036"/>
      <c r="AQ117" s="1037"/>
      <c r="AR117" s="1037"/>
      <c r="AS117" s="1037"/>
      <c r="AT117" s="1038"/>
      <c r="AU117" s="956"/>
      <c r="AV117" s="957"/>
      <c r="AW117" s="957"/>
      <c r="AX117" s="957"/>
      <c r="AY117" s="957"/>
      <c r="AZ117" s="1023" t="s">
        <v>464</v>
      </c>
      <c r="BA117" s="1024"/>
      <c r="BB117" s="1024"/>
      <c r="BC117" s="1024"/>
      <c r="BD117" s="1024"/>
      <c r="BE117" s="1024"/>
      <c r="BF117" s="1024"/>
      <c r="BG117" s="1024"/>
      <c r="BH117" s="1024"/>
      <c r="BI117" s="1024"/>
      <c r="BJ117" s="1024"/>
      <c r="BK117" s="1024"/>
      <c r="BL117" s="1024"/>
      <c r="BM117" s="1024"/>
      <c r="BN117" s="1024"/>
      <c r="BO117" s="1024"/>
      <c r="BP117" s="1025"/>
      <c r="BQ117" s="975" t="s">
        <v>442</v>
      </c>
      <c r="BR117" s="976"/>
      <c r="BS117" s="976"/>
      <c r="BT117" s="976"/>
      <c r="BU117" s="976"/>
      <c r="BV117" s="976" t="s">
        <v>439</v>
      </c>
      <c r="BW117" s="976"/>
      <c r="BX117" s="976"/>
      <c r="BY117" s="976"/>
      <c r="BZ117" s="976"/>
      <c r="CA117" s="976" t="s">
        <v>465</v>
      </c>
      <c r="CB117" s="976"/>
      <c r="CC117" s="976"/>
      <c r="CD117" s="976"/>
      <c r="CE117" s="976"/>
      <c r="CF117" s="970" t="s">
        <v>439</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438</v>
      </c>
      <c r="DH117" s="1015"/>
      <c r="DI117" s="1015"/>
      <c r="DJ117" s="1015"/>
      <c r="DK117" s="1016"/>
      <c r="DL117" s="1017" t="s">
        <v>438</v>
      </c>
      <c r="DM117" s="1015"/>
      <c r="DN117" s="1015"/>
      <c r="DO117" s="1015"/>
      <c r="DP117" s="1016"/>
      <c r="DQ117" s="1017" t="s">
        <v>442</v>
      </c>
      <c r="DR117" s="1015"/>
      <c r="DS117" s="1015"/>
      <c r="DT117" s="1015"/>
      <c r="DU117" s="1016"/>
      <c r="DV117" s="1018" t="s">
        <v>442</v>
      </c>
      <c r="DW117" s="1019"/>
      <c r="DX117" s="1019"/>
      <c r="DY117" s="1019"/>
      <c r="DZ117" s="1020"/>
    </row>
    <row r="118" spans="1:130" s="247" customFormat="1" ht="26.25" customHeight="1" x14ac:dyDescent="0.15">
      <c r="A118" s="960" t="s">
        <v>433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431</v>
      </c>
      <c r="AB118" s="941"/>
      <c r="AC118" s="941"/>
      <c r="AD118" s="941"/>
      <c r="AE118" s="942"/>
      <c r="AF118" s="940" t="s">
        <v>302</v>
      </c>
      <c r="AG118" s="941"/>
      <c r="AH118" s="941"/>
      <c r="AI118" s="941"/>
      <c r="AJ118" s="942"/>
      <c r="AK118" s="940" t="s">
        <v>301</v>
      </c>
      <c r="AL118" s="941"/>
      <c r="AM118" s="941"/>
      <c r="AN118" s="941"/>
      <c r="AO118" s="942"/>
      <c r="AP118" s="1027" t="s">
        <v>432</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413</v>
      </c>
      <c r="BR118" s="1054"/>
      <c r="BS118" s="1054"/>
      <c r="BT118" s="1054"/>
      <c r="BU118" s="1054"/>
      <c r="BV118" s="1054" t="s">
        <v>439</v>
      </c>
      <c r="BW118" s="1054"/>
      <c r="BX118" s="1054"/>
      <c r="BY118" s="1054"/>
      <c r="BZ118" s="1054"/>
      <c r="CA118" s="1054" t="s">
        <v>439</v>
      </c>
      <c r="CB118" s="1054"/>
      <c r="CC118" s="1054"/>
      <c r="CD118" s="1054"/>
      <c r="CE118" s="1054"/>
      <c r="CF118" s="970" t="s">
        <v>438</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445</v>
      </c>
      <c r="DH118" s="1015"/>
      <c r="DI118" s="1015"/>
      <c r="DJ118" s="1015"/>
      <c r="DK118" s="1016"/>
      <c r="DL118" s="1017" t="s">
        <v>442</v>
      </c>
      <c r="DM118" s="1015"/>
      <c r="DN118" s="1015"/>
      <c r="DO118" s="1015"/>
      <c r="DP118" s="1016"/>
      <c r="DQ118" s="1017" t="s">
        <v>438</v>
      </c>
      <c r="DR118" s="1015"/>
      <c r="DS118" s="1015"/>
      <c r="DT118" s="1015"/>
      <c r="DU118" s="1016"/>
      <c r="DV118" s="1018" t="s">
        <v>445</v>
      </c>
      <c r="DW118" s="1019"/>
      <c r="DX118" s="1019"/>
      <c r="DY118" s="1019"/>
      <c r="DZ118" s="1020"/>
    </row>
    <row r="119" spans="1:130" s="247" customFormat="1" ht="26.25" customHeight="1" x14ac:dyDescent="0.15">
      <c r="A119" s="1114" t="s">
        <v>436</v>
      </c>
      <c r="B119" s="1000"/>
      <c r="C119" s="979" t="s">
        <v>437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442</v>
      </c>
      <c r="AB119" s="948"/>
      <c r="AC119" s="948"/>
      <c r="AD119" s="948"/>
      <c r="AE119" s="949"/>
      <c r="AF119" s="950" t="s">
        <v>439</v>
      </c>
      <c r="AG119" s="948"/>
      <c r="AH119" s="948"/>
      <c r="AI119" s="948"/>
      <c r="AJ119" s="949"/>
      <c r="AK119" s="950" t="s">
        <v>442</v>
      </c>
      <c r="AL119" s="948"/>
      <c r="AM119" s="948"/>
      <c r="AN119" s="948"/>
      <c r="AO119" s="949"/>
      <c r="AP119" s="951" t="s">
        <v>439</v>
      </c>
      <c r="AQ119" s="952"/>
      <c r="AR119" s="952"/>
      <c r="AS119" s="952"/>
      <c r="AT119" s="953"/>
      <c r="AU119" s="958"/>
      <c r="AV119" s="959"/>
      <c r="AW119" s="959"/>
      <c r="AX119" s="959"/>
      <c r="AY119" s="959"/>
      <c r="AZ119" s="278" t="s">
        <v>183</v>
      </c>
      <c r="BA119" s="278"/>
      <c r="BB119" s="278"/>
      <c r="BC119" s="278"/>
      <c r="BD119" s="278"/>
      <c r="BE119" s="278"/>
      <c r="BF119" s="278"/>
      <c r="BG119" s="278"/>
      <c r="BH119" s="278"/>
      <c r="BI119" s="278"/>
      <c r="BJ119" s="278"/>
      <c r="BK119" s="278"/>
      <c r="BL119" s="278"/>
      <c r="BM119" s="278"/>
      <c r="BN119" s="278"/>
      <c r="BO119" s="1031" t="s">
        <v>469</v>
      </c>
      <c r="BP119" s="1062"/>
      <c r="BQ119" s="1053">
        <v>35641920</v>
      </c>
      <c r="BR119" s="1054"/>
      <c r="BS119" s="1054"/>
      <c r="BT119" s="1054"/>
      <c r="BU119" s="1054"/>
      <c r="BV119" s="1054">
        <v>34000094</v>
      </c>
      <c r="BW119" s="1054"/>
      <c r="BX119" s="1054"/>
      <c r="BY119" s="1054"/>
      <c r="BZ119" s="1054"/>
      <c r="CA119" s="1054">
        <v>33036921</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439</v>
      </c>
      <c r="DH119" s="1040"/>
      <c r="DI119" s="1040"/>
      <c r="DJ119" s="1040"/>
      <c r="DK119" s="1041"/>
      <c r="DL119" s="1039" t="s">
        <v>439</v>
      </c>
      <c r="DM119" s="1040"/>
      <c r="DN119" s="1040"/>
      <c r="DO119" s="1040"/>
      <c r="DP119" s="1041"/>
      <c r="DQ119" s="1039" t="s">
        <v>442</v>
      </c>
      <c r="DR119" s="1040"/>
      <c r="DS119" s="1040"/>
      <c r="DT119" s="1040"/>
      <c r="DU119" s="1041"/>
      <c r="DV119" s="1042" t="s">
        <v>413</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413</v>
      </c>
      <c r="AB120" s="1015"/>
      <c r="AC120" s="1015"/>
      <c r="AD120" s="1015"/>
      <c r="AE120" s="1016"/>
      <c r="AF120" s="1017" t="s">
        <v>438</v>
      </c>
      <c r="AG120" s="1015"/>
      <c r="AH120" s="1015"/>
      <c r="AI120" s="1015"/>
      <c r="AJ120" s="1016"/>
      <c r="AK120" s="1017" t="s">
        <v>413</v>
      </c>
      <c r="AL120" s="1015"/>
      <c r="AM120" s="1015"/>
      <c r="AN120" s="1015"/>
      <c r="AO120" s="1016"/>
      <c r="AP120" s="1018" t="s">
        <v>442</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13573512</v>
      </c>
      <c r="BR120" s="983"/>
      <c r="BS120" s="983"/>
      <c r="BT120" s="983"/>
      <c r="BU120" s="983"/>
      <c r="BV120" s="983">
        <v>13141213</v>
      </c>
      <c r="BW120" s="983"/>
      <c r="BX120" s="983"/>
      <c r="BY120" s="983"/>
      <c r="BZ120" s="983"/>
      <c r="CA120" s="983">
        <v>12555020</v>
      </c>
      <c r="CB120" s="983"/>
      <c r="CC120" s="983"/>
      <c r="CD120" s="983"/>
      <c r="CE120" s="983"/>
      <c r="CF120" s="997">
        <v>125.9</v>
      </c>
      <c r="CG120" s="998"/>
      <c r="CH120" s="998"/>
      <c r="CI120" s="998"/>
      <c r="CJ120" s="998"/>
      <c r="CK120" s="1063" t="s">
        <v>473</v>
      </c>
      <c r="CL120" s="1064"/>
      <c r="CM120" s="1064"/>
      <c r="CN120" s="1064"/>
      <c r="CO120" s="1065"/>
      <c r="CP120" s="1071" t="s">
        <v>474</v>
      </c>
      <c r="CQ120" s="1072"/>
      <c r="CR120" s="1072"/>
      <c r="CS120" s="1072"/>
      <c r="CT120" s="1072"/>
      <c r="CU120" s="1072"/>
      <c r="CV120" s="1072"/>
      <c r="CW120" s="1072"/>
      <c r="CX120" s="1072"/>
      <c r="CY120" s="1072"/>
      <c r="CZ120" s="1072"/>
      <c r="DA120" s="1072"/>
      <c r="DB120" s="1072"/>
      <c r="DC120" s="1072"/>
      <c r="DD120" s="1072"/>
      <c r="DE120" s="1072"/>
      <c r="DF120" s="1073"/>
      <c r="DG120" s="982">
        <v>2598517</v>
      </c>
      <c r="DH120" s="983"/>
      <c r="DI120" s="983"/>
      <c r="DJ120" s="983"/>
      <c r="DK120" s="983"/>
      <c r="DL120" s="983">
        <v>2316686</v>
      </c>
      <c r="DM120" s="983"/>
      <c r="DN120" s="983"/>
      <c r="DO120" s="983"/>
      <c r="DP120" s="983"/>
      <c r="DQ120" s="983">
        <v>2280294</v>
      </c>
      <c r="DR120" s="983"/>
      <c r="DS120" s="983"/>
      <c r="DT120" s="983"/>
      <c r="DU120" s="983"/>
      <c r="DV120" s="984">
        <v>22.9</v>
      </c>
      <c r="DW120" s="984"/>
      <c r="DX120" s="984"/>
      <c r="DY120" s="984"/>
      <c r="DZ120" s="985"/>
    </row>
    <row r="121" spans="1:130" s="247" customFormat="1" ht="26.25" customHeight="1" x14ac:dyDescent="0.15">
      <c r="A121" s="1115"/>
      <c r="B121" s="1002"/>
      <c r="C121" s="1023" t="s">
        <v>475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442</v>
      </c>
      <c r="AG121" s="1015"/>
      <c r="AH121" s="1015"/>
      <c r="AI121" s="1015"/>
      <c r="AJ121" s="1016"/>
      <c r="AK121" s="1017" t="s">
        <v>439</v>
      </c>
      <c r="AL121" s="1015"/>
      <c r="AM121" s="1015"/>
      <c r="AN121" s="1015"/>
      <c r="AO121" s="1016"/>
      <c r="AP121" s="1018" t="s">
        <v>445</v>
      </c>
      <c r="AQ121" s="1019"/>
      <c r="AR121" s="1019"/>
      <c r="AS121" s="1019"/>
      <c r="AT121" s="1020"/>
      <c r="AU121" s="1048"/>
      <c r="AV121" s="1049"/>
      <c r="AW121" s="1049"/>
      <c r="AX121" s="1049"/>
      <c r="AY121" s="1050"/>
      <c r="AZ121" s="1005" t="s">
        <v>476</v>
      </c>
      <c r="BA121" s="1006"/>
      <c r="BB121" s="1006"/>
      <c r="BC121" s="1006"/>
      <c r="BD121" s="1006"/>
      <c r="BE121" s="1006"/>
      <c r="BF121" s="1006"/>
      <c r="BG121" s="1006"/>
      <c r="BH121" s="1006"/>
      <c r="BI121" s="1006"/>
      <c r="BJ121" s="1006"/>
      <c r="BK121" s="1006"/>
      <c r="BL121" s="1006"/>
      <c r="BM121" s="1006"/>
      <c r="BN121" s="1006"/>
      <c r="BO121" s="1006"/>
      <c r="BP121" s="1007"/>
      <c r="BQ121" s="975">
        <v>731226</v>
      </c>
      <c r="BR121" s="976"/>
      <c r="BS121" s="976"/>
      <c r="BT121" s="976"/>
      <c r="BU121" s="976"/>
      <c r="BV121" s="976">
        <v>705823</v>
      </c>
      <c r="BW121" s="976"/>
      <c r="BX121" s="976"/>
      <c r="BY121" s="976"/>
      <c r="BZ121" s="976"/>
      <c r="CA121" s="976">
        <v>702929</v>
      </c>
      <c r="CB121" s="976"/>
      <c r="CC121" s="976"/>
      <c r="CD121" s="976"/>
      <c r="CE121" s="976"/>
      <c r="CF121" s="970">
        <v>7</v>
      </c>
      <c r="CG121" s="971"/>
      <c r="CH121" s="971"/>
      <c r="CI121" s="971"/>
      <c r="CJ121" s="971"/>
      <c r="CK121" s="1066"/>
      <c r="CL121" s="1067"/>
      <c r="CM121" s="1067"/>
      <c r="CN121" s="1067"/>
      <c r="CO121" s="1068"/>
      <c r="CP121" s="1076" t="s">
        <v>477</v>
      </c>
      <c r="CQ121" s="1077"/>
      <c r="CR121" s="1077"/>
      <c r="CS121" s="1077"/>
      <c r="CT121" s="1077"/>
      <c r="CU121" s="1077"/>
      <c r="CV121" s="1077"/>
      <c r="CW121" s="1077"/>
      <c r="CX121" s="1077"/>
      <c r="CY121" s="1077"/>
      <c r="CZ121" s="1077"/>
      <c r="DA121" s="1077"/>
      <c r="DB121" s="1077"/>
      <c r="DC121" s="1077"/>
      <c r="DD121" s="1077"/>
      <c r="DE121" s="1077"/>
      <c r="DF121" s="1078"/>
      <c r="DG121" s="975">
        <v>763194</v>
      </c>
      <c r="DH121" s="976"/>
      <c r="DI121" s="976"/>
      <c r="DJ121" s="976"/>
      <c r="DK121" s="976"/>
      <c r="DL121" s="976">
        <v>678980</v>
      </c>
      <c r="DM121" s="976"/>
      <c r="DN121" s="976"/>
      <c r="DO121" s="976"/>
      <c r="DP121" s="976"/>
      <c r="DQ121" s="976">
        <v>625904</v>
      </c>
      <c r="DR121" s="976"/>
      <c r="DS121" s="976"/>
      <c r="DT121" s="976"/>
      <c r="DU121" s="976"/>
      <c r="DV121" s="977">
        <v>6.3</v>
      </c>
      <c r="DW121" s="977"/>
      <c r="DX121" s="977"/>
      <c r="DY121" s="977"/>
      <c r="DZ121" s="978"/>
    </row>
    <row r="122" spans="1:130" s="247" customFormat="1" ht="26.25" customHeight="1" x14ac:dyDescent="0.15">
      <c r="A122" s="1115"/>
      <c r="B122" s="1002"/>
      <c r="C122" s="972" t="s">
        <v>456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439</v>
      </c>
      <c r="AB122" s="1015"/>
      <c r="AC122" s="1015"/>
      <c r="AD122" s="1015"/>
      <c r="AE122" s="1016"/>
      <c r="AF122" s="1017" t="s">
        <v>413</v>
      </c>
      <c r="AG122" s="1015"/>
      <c r="AH122" s="1015"/>
      <c r="AI122" s="1015"/>
      <c r="AJ122" s="1016"/>
      <c r="AK122" s="1017" t="s">
        <v>439</v>
      </c>
      <c r="AL122" s="1015"/>
      <c r="AM122" s="1015"/>
      <c r="AN122" s="1015"/>
      <c r="AO122" s="1016"/>
      <c r="AP122" s="1018" t="s">
        <v>438</v>
      </c>
      <c r="AQ122" s="1019"/>
      <c r="AR122" s="1019"/>
      <c r="AS122" s="1019"/>
      <c r="AT122" s="1020"/>
      <c r="AU122" s="1048"/>
      <c r="AV122" s="1049"/>
      <c r="AW122" s="1049"/>
      <c r="AX122" s="1049"/>
      <c r="AY122" s="1050"/>
      <c r="AZ122" s="1030" t="s">
        <v>478</v>
      </c>
      <c r="BA122" s="1021"/>
      <c r="BB122" s="1021"/>
      <c r="BC122" s="1021"/>
      <c r="BD122" s="1021"/>
      <c r="BE122" s="1021"/>
      <c r="BF122" s="1021"/>
      <c r="BG122" s="1021"/>
      <c r="BH122" s="1021"/>
      <c r="BI122" s="1021"/>
      <c r="BJ122" s="1021"/>
      <c r="BK122" s="1021"/>
      <c r="BL122" s="1021"/>
      <c r="BM122" s="1021"/>
      <c r="BN122" s="1021"/>
      <c r="BO122" s="1021"/>
      <c r="BP122" s="1022"/>
      <c r="BQ122" s="1053">
        <v>25025403</v>
      </c>
      <c r="BR122" s="1054"/>
      <c r="BS122" s="1054"/>
      <c r="BT122" s="1054"/>
      <c r="BU122" s="1054"/>
      <c r="BV122" s="1054">
        <v>24368188</v>
      </c>
      <c r="BW122" s="1054"/>
      <c r="BX122" s="1054"/>
      <c r="BY122" s="1054"/>
      <c r="BZ122" s="1054"/>
      <c r="CA122" s="1054">
        <v>23497155</v>
      </c>
      <c r="CB122" s="1054"/>
      <c r="CC122" s="1054"/>
      <c r="CD122" s="1054"/>
      <c r="CE122" s="1054"/>
      <c r="CF122" s="1074">
        <v>235.6</v>
      </c>
      <c r="CG122" s="1075"/>
      <c r="CH122" s="1075"/>
      <c r="CI122" s="1075"/>
      <c r="CJ122" s="1075"/>
      <c r="CK122" s="1066"/>
      <c r="CL122" s="1067"/>
      <c r="CM122" s="1067"/>
      <c r="CN122" s="1067"/>
      <c r="CO122" s="1068"/>
      <c r="CP122" s="1076" t="s">
        <v>479</v>
      </c>
      <c r="CQ122" s="1077"/>
      <c r="CR122" s="1077"/>
      <c r="CS122" s="1077"/>
      <c r="CT122" s="1077"/>
      <c r="CU122" s="1077"/>
      <c r="CV122" s="1077"/>
      <c r="CW122" s="1077"/>
      <c r="CX122" s="1077"/>
      <c r="CY122" s="1077"/>
      <c r="CZ122" s="1077"/>
      <c r="DA122" s="1077"/>
      <c r="DB122" s="1077"/>
      <c r="DC122" s="1077"/>
      <c r="DD122" s="1077"/>
      <c r="DE122" s="1077"/>
      <c r="DF122" s="1078"/>
      <c r="DG122" s="975" t="s">
        <v>439</v>
      </c>
      <c r="DH122" s="976"/>
      <c r="DI122" s="976"/>
      <c r="DJ122" s="976"/>
      <c r="DK122" s="976"/>
      <c r="DL122" s="976">
        <v>92230</v>
      </c>
      <c r="DM122" s="976"/>
      <c r="DN122" s="976"/>
      <c r="DO122" s="976"/>
      <c r="DP122" s="976"/>
      <c r="DQ122" s="976">
        <v>73355</v>
      </c>
      <c r="DR122" s="976"/>
      <c r="DS122" s="976"/>
      <c r="DT122" s="976"/>
      <c r="DU122" s="976"/>
      <c r="DV122" s="977">
        <v>0.7</v>
      </c>
      <c r="DW122" s="977"/>
      <c r="DX122" s="977"/>
      <c r="DY122" s="977"/>
      <c r="DZ122" s="978"/>
    </row>
    <row r="123" spans="1:130" s="247" customFormat="1" ht="26.25" customHeight="1" x14ac:dyDescent="0.15">
      <c r="A123" s="1115"/>
      <c r="B123" s="1002"/>
      <c r="C123" s="972" t="s">
        <v>462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439</v>
      </c>
      <c r="AB123" s="1015"/>
      <c r="AC123" s="1015"/>
      <c r="AD123" s="1015"/>
      <c r="AE123" s="1016"/>
      <c r="AF123" s="1017" t="s">
        <v>439</v>
      </c>
      <c r="AG123" s="1015"/>
      <c r="AH123" s="1015"/>
      <c r="AI123" s="1015"/>
      <c r="AJ123" s="1016"/>
      <c r="AK123" s="1017" t="s">
        <v>439</v>
      </c>
      <c r="AL123" s="1015"/>
      <c r="AM123" s="1015"/>
      <c r="AN123" s="1015"/>
      <c r="AO123" s="1016"/>
      <c r="AP123" s="1018" t="s">
        <v>440</v>
      </c>
      <c r="AQ123" s="1019"/>
      <c r="AR123" s="1019"/>
      <c r="AS123" s="1019"/>
      <c r="AT123" s="1020"/>
      <c r="AU123" s="1051"/>
      <c r="AV123" s="1052"/>
      <c r="AW123" s="1052"/>
      <c r="AX123" s="1052"/>
      <c r="AY123" s="1052"/>
      <c r="AZ123" s="278" t="s">
        <v>183</v>
      </c>
      <c r="BA123" s="278"/>
      <c r="BB123" s="278"/>
      <c r="BC123" s="278"/>
      <c r="BD123" s="278"/>
      <c r="BE123" s="278"/>
      <c r="BF123" s="278"/>
      <c r="BG123" s="278"/>
      <c r="BH123" s="278"/>
      <c r="BI123" s="278"/>
      <c r="BJ123" s="278"/>
      <c r="BK123" s="278"/>
      <c r="BL123" s="278"/>
      <c r="BM123" s="278"/>
      <c r="BN123" s="278"/>
      <c r="BO123" s="1031" t="s">
        <v>480</v>
      </c>
      <c r="BP123" s="1062"/>
      <c r="BQ123" s="1121">
        <v>39330141</v>
      </c>
      <c r="BR123" s="1122"/>
      <c r="BS123" s="1122"/>
      <c r="BT123" s="1122"/>
      <c r="BU123" s="1122"/>
      <c r="BV123" s="1122">
        <v>38215224</v>
      </c>
      <c r="BW123" s="1122"/>
      <c r="BX123" s="1122"/>
      <c r="BY123" s="1122"/>
      <c r="BZ123" s="1122"/>
      <c r="CA123" s="1122">
        <v>36755104</v>
      </c>
      <c r="CB123" s="1122"/>
      <c r="CC123" s="1122"/>
      <c r="CD123" s="1122"/>
      <c r="CE123" s="1122"/>
      <c r="CF123" s="1055"/>
      <c r="CG123" s="1056"/>
      <c r="CH123" s="1056"/>
      <c r="CI123" s="1056"/>
      <c r="CJ123" s="1057"/>
      <c r="CK123" s="1066"/>
      <c r="CL123" s="1067"/>
      <c r="CM123" s="1067"/>
      <c r="CN123" s="1067"/>
      <c r="CO123" s="1068"/>
      <c r="CP123" s="1076" t="s">
        <v>481</v>
      </c>
      <c r="CQ123" s="1077"/>
      <c r="CR123" s="1077"/>
      <c r="CS123" s="1077"/>
      <c r="CT123" s="1077"/>
      <c r="CU123" s="1077"/>
      <c r="CV123" s="1077"/>
      <c r="CW123" s="1077"/>
      <c r="CX123" s="1077"/>
      <c r="CY123" s="1077"/>
      <c r="CZ123" s="1077"/>
      <c r="DA123" s="1077"/>
      <c r="DB123" s="1077"/>
      <c r="DC123" s="1077"/>
      <c r="DD123" s="1077"/>
      <c r="DE123" s="1077"/>
      <c r="DF123" s="1078"/>
      <c r="DG123" s="1014">
        <v>73901</v>
      </c>
      <c r="DH123" s="1015"/>
      <c r="DI123" s="1015"/>
      <c r="DJ123" s="1015"/>
      <c r="DK123" s="1016"/>
      <c r="DL123" s="1017">
        <v>68018</v>
      </c>
      <c r="DM123" s="1015"/>
      <c r="DN123" s="1015"/>
      <c r="DO123" s="1015"/>
      <c r="DP123" s="1016"/>
      <c r="DQ123" s="1017">
        <v>62025</v>
      </c>
      <c r="DR123" s="1015"/>
      <c r="DS123" s="1015"/>
      <c r="DT123" s="1015"/>
      <c r="DU123" s="1016"/>
      <c r="DV123" s="1018">
        <v>0.6</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439</v>
      </c>
      <c r="AB124" s="1015"/>
      <c r="AC124" s="1015"/>
      <c r="AD124" s="1015"/>
      <c r="AE124" s="1016"/>
      <c r="AF124" s="1017" t="s">
        <v>439</v>
      </c>
      <c r="AG124" s="1015"/>
      <c r="AH124" s="1015"/>
      <c r="AI124" s="1015"/>
      <c r="AJ124" s="1016"/>
      <c r="AK124" s="1017" t="s">
        <v>438</v>
      </c>
      <c r="AL124" s="1015"/>
      <c r="AM124" s="1015"/>
      <c r="AN124" s="1015"/>
      <c r="AO124" s="1016"/>
      <c r="AP124" s="1018" t="s">
        <v>439</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439</v>
      </c>
      <c r="BR124" s="1084"/>
      <c r="BS124" s="1084"/>
      <c r="BT124" s="1084"/>
      <c r="BU124" s="1084"/>
      <c r="BV124" s="1084" t="s">
        <v>439</v>
      </c>
      <c r="BW124" s="1084"/>
      <c r="BX124" s="1084"/>
      <c r="BY124" s="1084"/>
      <c r="BZ124" s="1084"/>
      <c r="CA124" s="1084" t="s">
        <v>439</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v>9790</v>
      </c>
      <c r="DH124" s="1040"/>
      <c r="DI124" s="1040"/>
      <c r="DJ124" s="1040"/>
      <c r="DK124" s="1041"/>
      <c r="DL124" s="1039">
        <v>6417</v>
      </c>
      <c r="DM124" s="1040"/>
      <c r="DN124" s="1040"/>
      <c r="DO124" s="1040"/>
      <c r="DP124" s="1041"/>
      <c r="DQ124" s="1039">
        <v>7343</v>
      </c>
      <c r="DR124" s="1040"/>
      <c r="DS124" s="1040"/>
      <c r="DT124" s="1040"/>
      <c r="DU124" s="1041"/>
      <c r="DV124" s="1042">
        <v>0.1</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442</v>
      </c>
      <c r="AB125" s="1015"/>
      <c r="AC125" s="1015"/>
      <c r="AD125" s="1015"/>
      <c r="AE125" s="1016"/>
      <c r="AF125" s="1017" t="s">
        <v>439</v>
      </c>
      <c r="AG125" s="1015"/>
      <c r="AH125" s="1015"/>
      <c r="AI125" s="1015"/>
      <c r="AJ125" s="1016"/>
      <c r="AK125" s="1017" t="s">
        <v>442</v>
      </c>
      <c r="AL125" s="1015"/>
      <c r="AM125" s="1015"/>
      <c r="AN125" s="1015"/>
      <c r="AO125" s="1016"/>
      <c r="AP125" s="1018" t="s">
        <v>442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442</v>
      </c>
      <c r="DM125" s="983"/>
      <c r="DN125" s="983"/>
      <c r="DO125" s="983"/>
      <c r="DP125" s="983"/>
      <c r="DQ125" s="983" t="s">
        <v>439</v>
      </c>
      <c r="DR125" s="983"/>
      <c r="DS125" s="983"/>
      <c r="DT125" s="983"/>
      <c r="DU125" s="983"/>
      <c r="DV125" s="984" t="s">
        <v>442</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442</v>
      </c>
      <c r="AB126" s="1015"/>
      <c r="AC126" s="1015"/>
      <c r="AD126" s="1015"/>
      <c r="AE126" s="1016"/>
      <c r="AF126" s="1017" t="s">
        <v>439</v>
      </c>
      <c r="AG126" s="1015"/>
      <c r="AH126" s="1015"/>
      <c r="AI126" s="1015"/>
      <c r="AJ126" s="1016"/>
      <c r="AK126" s="1017" t="s">
        <v>442</v>
      </c>
      <c r="AL126" s="1015"/>
      <c r="AM126" s="1015"/>
      <c r="AN126" s="1015"/>
      <c r="AO126" s="1016"/>
      <c r="AP126" s="1018" t="s">
        <v>439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442</v>
      </c>
      <c r="DH126" s="976"/>
      <c r="DI126" s="976"/>
      <c r="DJ126" s="976"/>
      <c r="DK126" s="976"/>
      <c r="DL126" s="976" t="s">
        <v>442</v>
      </c>
      <c r="DM126" s="976"/>
      <c r="DN126" s="976"/>
      <c r="DO126" s="976"/>
      <c r="DP126" s="976"/>
      <c r="DQ126" s="976" t="s">
        <v>439</v>
      </c>
      <c r="DR126" s="976"/>
      <c r="DS126" s="976"/>
      <c r="DT126" s="976"/>
      <c r="DU126" s="976"/>
      <c r="DV126" s="977" t="s">
        <v>442</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1608</v>
      </c>
      <c r="AB127" s="1015"/>
      <c r="AC127" s="1015"/>
      <c r="AD127" s="1015"/>
      <c r="AE127" s="1016"/>
      <c r="AF127" s="1017">
        <v>1441</v>
      </c>
      <c r="AG127" s="1015"/>
      <c r="AH127" s="1015"/>
      <c r="AI127" s="1015"/>
      <c r="AJ127" s="1016"/>
      <c r="AK127" s="1017">
        <v>1355</v>
      </c>
      <c r="AL127" s="1015"/>
      <c r="AM127" s="1015"/>
      <c r="AN127" s="1015"/>
      <c r="AO127" s="1016"/>
      <c r="AP127" s="1018">
        <v>0</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442</v>
      </c>
      <c r="DH127" s="976"/>
      <c r="DI127" s="976"/>
      <c r="DJ127" s="976"/>
      <c r="DK127" s="976"/>
      <c r="DL127" s="976" t="s">
        <v>442</v>
      </c>
      <c r="DM127" s="976"/>
      <c r="DN127" s="976"/>
      <c r="DO127" s="976"/>
      <c r="DP127" s="976"/>
      <c r="DQ127" s="976" t="s">
        <v>442</v>
      </c>
      <c r="DR127" s="976"/>
      <c r="DS127" s="976"/>
      <c r="DT127" s="976"/>
      <c r="DU127" s="976"/>
      <c r="DV127" s="977" t="s">
        <v>439</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104807</v>
      </c>
      <c r="AB128" s="1104"/>
      <c r="AC128" s="1104"/>
      <c r="AD128" s="1104"/>
      <c r="AE128" s="1105"/>
      <c r="AF128" s="1106">
        <v>94236</v>
      </c>
      <c r="AG128" s="1104"/>
      <c r="AH128" s="1104"/>
      <c r="AI128" s="1104"/>
      <c r="AJ128" s="1105"/>
      <c r="AK128" s="1106">
        <v>92028</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496</v>
      </c>
      <c r="BG128" s="1111"/>
      <c r="BH128" s="1111"/>
      <c r="BI128" s="1111"/>
      <c r="BJ128" s="1111"/>
      <c r="BK128" s="1111"/>
      <c r="BL128" s="1112"/>
      <c r="BM128" s="1110">
        <v>12.95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497</v>
      </c>
      <c r="CQ128" s="1093"/>
      <c r="CR128" s="1093"/>
      <c r="CS128" s="1093"/>
      <c r="CT128" s="1093"/>
      <c r="CU128" s="1093"/>
      <c r="CV128" s="1093"/>
      <c r="CW128" s="1093"/>
      <c r="CX128" s="1093"/>
      <c r="CY128" s="1093"/>
      <c r="CZ128" s="1093"/>
      <c r="DA128" s="1093"/>
      <c r="DB128" s="1093"/>
      <c r="DC128" s="1093"/>
      <c r="DD128" s="1093"/>
      <c r="DE128" s="1093"/>
      <c r="DF128" s="1094"/>
      <c r="DG128" s="1095">
        <v>109768</v>
      </c>
      <c r="DH128" s="1096"/>
      <c r="DI128" s="1096"/>
      <c r="DJ128" s="1096"/>
      <c r="DK128" s="1096"/>
      <c r="DL128" s="1096">
        <v>14402</v>
      </c>
      <c r="DM128" s="1096"/>
      <c r="DN128" s="1096"/>
      <c r="DO128" s="1096"/>
      <c r="DP128" s="1096"/>
      <c r="DQ128" s="1096">
        <v>13170</v>
      </c>
      <c r="DR128" s="1096"/>
      <c r="DS128" s="1096"/>
      <c r="DT128" s="1096"/>
      <c r="DU128" s="1096"/>
      <c r="DV128" s="1097">
        <v>0.1</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498</v>
      </c>
      <c r="X129" s="1130"/>
      <c r="Y129" s="1130"/>
      <c r="Z129" s="1131"/>
      <c r="AA129" s="1014">
        <v>13467401</v>
      </c>
      <c r="AB129" s="1015"/>
      <c r="AC129" s="1015"/>
      <c r="AD129" s="1015"/>
      <c r="AE129" s="1016"/>
      <c r="AF129" s="1017">
        <v>13308065</v>
      </c>
      <c r="AG129" s="1015"/>
      <c r="AH129" s="1015"/>
      <c r="AI129" s="1015"/>
      <c r="AJ129" s="1016"/>
      <c r="AK129" s="1017">
        <v>13001916</v>
      </c>
      <c r="AL129" s="1015"/>
      <c r="AM129" s="1015"/>
      <c r="AN129" s="1015"/>
      <c r="AO129" s="1016"/>
      <c r="AP129" s="1132"/>
      <c r="AQ129" s="1133"/>
      <c r="AR129" s="1133"/>
      <c r="AS129" s="1133"/>
      <c r="AT129" s="1134"/>
      <c r="AU129" s="285"/>
      <c r="AV129" s="285"/>
      <c r="AW129" s="285"/>
      <c r="AX129" s="1123" t="s">
        <v>499</v>
      </c>
      <c r="AY129" s="1006"/>
      <c r="AZ129" s="1006"/>
      <c r="BA129" s="1006"/>
      <c r="BB129" s="1006"/>
      <c r="BC129" s="1006"/>
      <c r="BD129" s="1006"/>
      <c r="BE129" s="1007"/>
      <c r="BF129" s="1124" t="s">
        <v>500</v>
      </c>
      <c r="BG129" s="1125"/>
      <c r="BH129" s="1125"/>
      <c r="BI129" s="1125"/>
      <c r="BJ129" s="1125"/>
      <c r="BK129" s="1125"/>
      <c r="BL129" s="1126"/>
      <c r="BM129" s="1124">
        <v>17.95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3147598</v>
      </c>
      <c r="AB130" s="1015"/>
      <c r="AC130" s="1015"/>
      <c r="AD130" s="1015"/>
      <c r="AE130" s="1016"/>
      <c r="AF130" s="1017">
        <v>3118833</v>
      </c>
      <c r="AG130" s="1015"/>
      <c r="AH130" s="1015"/>
      <c r="AI130" s="1015"/>
      <c r="AJ130" s="1016"/>
      <c r="AK130" s="1017">
        <v>3027502</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4.7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10319803</v>
      </c>
      <c r="AB131" s="1040"/>
      <c r="AC131" s="1040"/>
      <c r="AD131" s="1040"/>
      <c r="AE131" s="1041"/>
      <c r="AF131" s="1039">
        <v>10189232</v>
      </c>
      <c r="AG131" s="1040"/>
      <c r="AH131" s="1040"/>
      <c r="AI131" s="1040"/>
      <c r="AJ131" s="1041"/>
      <c r="AK131" s="1039">
        <v>9974414</v>
      </c>
      <c r="AL131" s="1040"/>
      <c r="AM131" s="1040"/>
      <c r="AN131" s="1040"/>
      <c r="AO131" s="1041"/>
      <c r="AP131" s="1170"/>
      <c r="AQ131" s="1171"/>
      <c r="AR131" s="1171"/>
      <c r="AS131" s="1171"/>
      <c r="AT131" s="1172"/>
      <c r="AU131" s="285"/>
      <c r="AV131" s="285"/>
      <c r="AW131" s="285"/>
      <c r="AX131" s="1142" t="s">
        <v>505</v>
      </c>
      <c r="AY131" s="1093"/>
      <c r="AZ131" s="1093"/>
      <c r="BA131" s="1093"/>
      <c r="BB131" s="1093"/>
      <c r="BC131" s="1093"/>
      <c r="BD131" s="1093"/>
      <c r="BE131" s="1094"/>
      <c r="BF131" s="1143" t="s">
        <v>442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5.6633639230000004</v>
      </c>
      <c r="AB132" s="1156"/>
      <c r="AC132" s="1156"/>
      <c r="AD132" s="1156"/>
      <c r="AE132" s="1157"/>
      <c r="AF132" s="1158">
        <v>5.4852809320000002</v>
      </c>
      <c r="AG132" s="1156"/>
      <c r="AH132" s="1156"/>
      <c r="AI132" s="1156"/>
      <c r="AJ132" s="1157"/>
      <c r="AK132" s="1158">
        <v>2.9823706940000001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6.3</v>
      </c>
      <c r="AB133" s="1139"/>
      <c r="AC133" s="1139"/>
      <c r="AD133" s="1139"/>
      <c r="AE133" s="1140"/>
      <c r="AF133" s="1138">
        <v>5.7</v>
      </c>
      <c r="AG133" s="1139"/>
      <c r="AH133" s="1139"/>
      <c r="AI133" s="1139"/>
      <c r="AJ133" s="1140"/>
      <c r="AK133" s="1138">
        <v>4.7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NY17tmNmYbYt9G5ZZOwH5N31UFfLzJrLgnGAkMo0zwe685JP+6vEMWB8L523s2koPBkFU059iU1XSYQN7fGIA==" saltValue="M7yHU5xSRp/3l22gl94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5McJwA1sgJJ9JPU9hyTvqO35jR99344xbLg6VjqnKyKud/HUCoY6GrplJ5tty1RsaJNXhxzN6jEuqyBBO5pDw==" saltValue="4ntNYVnnTgslsVoBHiTX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QSoomfFADNdDcmX4Wr0X/UcwgzWhZdwpXyZhiCf3nf/Mw93ENvfYV44Ezq4+hXI0bUcAgWOtsZnuDKYlyO0Jw==" saltValue="41JDls+KuyOAT+dToprZ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3350205</v>
      </c>
      <c r="AP9" s="313">
        <v>108417</v>
      </c>
      <c r="AQ9" s="314">
        <v>90613</v>
      </c>
      <c r="AR9" s="315">
        <v>19.600000000000001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276138</v>
      </c>
      <c r="AP10" s="316">
        <v>8936</v>
      </c>
      <c r="AQ10" s="317">
        <v>7525</v>
      </c>
      <c r="AR10" s="318">
        <v>18.8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56356</v>
      </c>
      <c r="AP11" s="316">
        <v>1824</v>
      </c>
      <c r="AQ11" s="317">
        <v>9582</v>
      </c>
      <c r="AR11" s="318">
        <v>-81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v>67766</v>
      </c>
      <c r="AP12" s="316">
        <v>2193</v>
      </c>
      <c r="AQ12" s="317">
        <v>1356</v>
      </c>
      <c r="AR12" s="318">
        <v>61.7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521</v>
      </c>
      <c r="AL13" s="1179"/>
      <c r="AM13" s="1179"/>
      <c r="AN13" s="1180"/>
      <c r="AO13" s="316" t="s">
        <v>522</v>
      </c>
      <c r="AP13" s="316" t="s">
        <v>522</v>
      </c>
      <c r="AQ13" s="317">
        <v>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111450</v>
      </c>
      <c r="AP14" s="316">
        <v>3607</v>
      </c>
      <c r="AQ14" s="317">
        <v>4182</v>
      </c>
      <c r="AR14" s="318">
        <v>-13.7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v>129521</v>
      </c>
      <c r="AP15" s="316">
        <v>4191</v>
      </c>
      <c r="AQ15" s="317">
        <v>2331</v>
      </c>
      <c r="AR15" s="318">
        <v>79.8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-298912</v>
      </c>
      <c r="AP16" s="316">
        <v>-9673</v>
      </c>
      <c r="AQ16" s="317">
        <v>-8270</v>
      </c>
      <c r="AR16" s="318">
        <v>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183</v>
      </c>
      <c r="AL17" s="1182"/>
      <c r="AM17" s="1182"/>
      <c r="AN17" s="1183"/>
      <c r="AO17" s="316">
        <v>3692524</v>
      </c>
      <c r="AP17" s="316">
        <v>119495</v>
      </c>
      <c r="AQ17" s="317">
        <v>107322</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12.33</v>
      </c>
      <c r="AP21" s="329">
        <v>10.18</v>
      </c>
      <c r="AQ21" s="330">
        <v>2.15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98</v>
      </c>
      <c r="AP22" s="334">
        <v>97.7</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3009374</v>
      </c>
      <c r="AP32" s="343">
        <v>97388</v>
      </c>
      <c r="AQ32" s="344">
        <v>67619</v>
      </c>
      <c r="AR32" s="345">
        <v>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522</v>
      </c>
      <c r="AP34" s="343" t="s">
        <v>522</v>
      </c>
      <c r="AQ34" s="344">
        <v>3</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351048</v>
      </c>
      <c r="AP35" s="343">
        <v>11360</v>
      </c>
      <c r="AQ35" s="344">
        <v>17835</v>
      </c>
      <c r="AR35" s="345">
        <v>-36.299999999999997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55192</v>
      </c>
      <c r="AP36" s="343">
        <v>1786</v>
      </c>
      <c r="AQ36" s="344">
        <v>2401</v>
      </c>
      <c r="AR36" s="345">
        <v>-25.6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v>1355</v>
      </c>
      <c r="AP37" s="343">
        <v>44</v>
      </c>
      <c r="AQ37" s="344">
        <v>732</v>
      </c>
      <c r="AR37" s="345">
        <v>-94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35</v>
      </c>
      <c r="AP38" s="346">
        <v>1</v>
      </c>
      <c r="AQ38" s="347">
        <v>5</v>
      </c>
      <c r="AR38" s="335">
        <v>-80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v>-92028</v>
      </c>
      <c r="AP39" s="343">
        <v>-2978</v>
      </c>
      <c r="AQ39" s="344">
        <v>-3806</v>
      </c>
      <c r="AR39" s="345">
        <v>-21.8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-3027502</v>
      </c>
      <c r="AP40" s="343">
        <v>-97974</v>
      </c>
      <c r="AQ40" s="344">
        <v>-59049</v>
      </c>
      <c r="AR40" s="345">
        <v>65.900000000000006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293</v>
      </c>
      <c r="AL41" s="1196"/>
      <c r="AM41" s="1196"/>
      <c r="AN41" s="1197"/>
      <c r="AO41" s="343">
        <v>297474</v>
      </c>
      <c r="AP41" s="343">
        <v>9627</v>
      </c>
      <c r="AQ41" s="344">
        <v>25740</v>
      </c>
      <c r="AR41" s="345">
        <v>-62.6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4607879</v>
      </c>
      <c r="AN51" s="365">
        <v>138725</v>
      </c>
      <c r="AO51" s="366">
        <v>-28.9</v>
      </c>
      <c r="AP51" s="367">
        <v>85459</v>
      </c>
      <c r="AQ51" s="368">
        <v>-19.8</v>
      </c>
      <c r="AR51" s="369">
        <v>-9.1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1635565</v>
      </c>
      <c r="AN52" s="373">
        <v>49240</v>
      </c>
      <c r="AO52" s="374">
        <v>-36</v>
      </c>
      <c r="AP52" s="375">
        <v>44378</v>
      </c>
      <c r="AQ52" s="376">
        <v>-2.6</v>
      </c>
      <c r="AR52" s="377">
        <v>-33.4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4290597</v>
      </c>
      <c r="AN53" s="365">
        <v>131456</v>
      </c>
      <c r="AO53" s="366">
        <v>-5.2</v>
      </c>
      <c r="AP53" s="367">
        <v>83280</v>
      </c>
      <c r="AQ53" s="368">
        <v>-2.5</v>
      </c>
      <c r="AR53" s="369">
        <v>-2.7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2374141</v>
      </c>
      <c r="AN54" s="373">
        <v>72739</v>
      </c>
      <c r="AO54" s="374">
        <v>47.7</v>
      </c>
      <c r="AP54" s="375">
        <v>43123</v>
      </c>
      <c r="AQ54" s="376">
        <v>-2.8</v>
      </c>
      <c r="AR54" s="377">
        <v>50.5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4711317</v>
      </c>
      <c r="AN55" s="365">
        <v>146697</v>
      </c>
      <c r="AO55" s="366">
        <v>11.6</v>
      </c>
      <c r="AP55" s="367">
        <v>88968</v>
      </c>
      <c r="AQ55" s="368">
        <v>6.8</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2599859</v>
      </c>
      <c r="AN56" s="373">
        <v>80952</v>
      </c>
      <c r="AO56" s="374">
        <v>11.3</v>
      </c>
      <c r="AP56" s="375">
        <v>45482</v>
      </c>
      <c r="AQ56" s="376">
        <v>5.5</v>
      </c>
      <c r="AR56" s="377">
        <v>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3024835</v>
      </c>
      <c r="AN57" s="365">
        <v>95935</v>
      </c>
      <c r="AO57" s="366">
        <v>-34.6</v>
      </c>
      <c r="AP57" s="367">
        <v>85173</v>
      </c>
      <c r="AQ57" s="368">
        <v>-4.3</v>
      </c>
      <c r="AR57" s="369">
        <v>-30.3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1567524</v>
      </c>
      <c r="AN58" s="373">
        <v>49715</v>
      </c>
      <c r="AO58" s="374">
        <v>-38.6</v>
      </c>
      <c r="AP58" s="375">
        <v>43913</v>
      </c>
      <c r="AQ58" s="376">
        <v>-3.4</v>
      </c>
      <c r="AR58" s="377">
        <v>-35.200000000000003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3934902</v>
      </c>
      <c r="AN59" s="365">
        <v>127339</v>
      </c>
      <c r="AO59" s="366">
        <v>32.700000000000003</v>
      </c>
      <c r="AP59" s="367">
        <v>94081</v>
      </c>
      <c r="AQ59" s="368">
        <v>10.5</v>
      </c>
      <c r="AR59" s="369">
        <v>22.2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2485913</v>
      </c>
      <c r="AN60" s="373">
        <v>80448</v>
      </c>
      <c r="AO60" s="374">
        <v>61.8</v>
      </c>
      <c r="AP60" s="375">
        <v>48949</v>
      </c>
      <c r="AQ60" s="376">
        <v>11.5</v>
      </c>
      <c r="AR60" s="377">
        <v>50.3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4113906</v>
      </c>
      <c r="AN61" s="380">
        <v>128030</v>
      </c>
      <c r="AO61" s="381">
        <v>-4.9000000000000004</v>
      </c>
      <c r="AP61" s="382">
        <v>87392</v>
      </c>
      <c r="AQ61" s="383">
        <v>-1.9</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2132600</v>
      </c>
      <c r="AN62" s="373">
        <v>66619</v>
      </c>
      <c r="AO62" s="374">
        <v>9.1999999999999993</v>
      </c>
      <c r="AP62" s="375">
        <v>45169</v>
      </c>
      <c r="AQ62" s="376">
        <v>1.6</v>
      </c>
      <c r="AR62" s="377">
        <v>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wlK3h6x/Al3v9zD8n4rsGLvasfl0aAJrtKZuz4xU3yLYsvU6p5ajXVej3NlilbpQaZ/hwtZiYHss8AuMg4Pw==" saltValue="NIwfmisxLZVy6Sctws1d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00y3Y5fys4mNj9fLq8IydyAq6DwPD7n7BBJfD6boCUQtLHZH979g2BdKASiGgvhip8Nh75eK8Ts5nE9XeHM7EA==" saltValue="MjWqmrMkePxdnP3VmJz3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DToBzrC40qzjH1GtDaXHqutTOwK/r8TEw3/wEFtNWOTKnLWJoA0cLX8tHWAJBeWhPyAOgr4TAos6h0U5tosNg==" saltValue="Y4bVzSBuTZD4qNlzq5if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19.39</v>
      </c>
      <c r="G47" s="12">
        <v>20.53</v>
      </c>
      <c r="H47" s="12">
        <v>20.82</v>
      </c>
      <c r="I47" s="12">
        <v>21.11</v>
      </c>
      <c r="J47" s="13">
        <v>21.64</v>
      </c>
    </row>
    <row r="48" spans="2:10" ht="57.75" customHeight="1" x14ac:dyDescent="0.15">
      <c r="B48" s="14"/>
      <c r="C48" s="1200" t="s">
        <v>4</v>
      </c>
      <c r="D48" s="1200"/>
      <c r="E48" s="1201"/>
      <c r="F48" s="15">
        <v>3.59</v>
      </c>
      <c r="G48" s="16">
        <v>2.86</v>
      </c>
      <c r="H48" s="16">
        <v>2.91</v>
      </c>
      <c r="I48" s="16">
        <v>2.12</v>
      </c>
      <c r="J48" s="17">
        <v>2.2799999999999998</v>
      </c>
    </row>
    <row r="49" spans="2:10" ht="57.75" customHeight="1" thickBot="1" x14ac:dyDescent="0.2">
      <c r="B49" s="18"/>
      <c r="C49" s="1202" t="s">
        <v>5</v>
      </c>
      <c r="D49" s="1202"/>
      <c r="E49" s="1203"/>
      <c r="F49" s="19">
        <v>9.17</v>
      </c>
      <c r="G49" s="20">
        <v>6.61</v>
      </c>
      <c r="H49" s="20">
        <v>5.3</v>
      </c>
      <c r="I49" s="20">
        <v>5.29</v>
      </c>
      <c r="J49" s="21">
        <v>7.09</v>
      </c>
    </row>
    <row r="50" spans="2:10" ht="13.5" customHeight="1" x14ac:dyDescent="0.15"/>
  </sheetData>
  <sheetProtection algorithmName="SHA-512" hashValue="N/YzelT382L7IHoey7LeQqlrJs4EaDZTDx/qm5NnAe4vZPRqaUVA4lia6PKxwRFjF6/zIjFjaGn0XOSSvxou/A==" saltValue="L87Gw2QqLXmNUcut5Fj5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宮地 愛美</cp:lastModifiedBy>
  <cp:lastPrinted>2021-03-02T05:45:06Z</cp:lastPrinted>
  <dcterms:created xsi:type="dcterms:W3CDTF">2021-02-05T04:41:21Z</dcterms:created>
  <dcterms:modified xsi:type="dcterms:W3CDTF">2021-03-10T09:40:27Z</dcterms:modified>
  <cp:category/>
</cp:coreProperties>
</file>