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30\"/>
    </mc:Choice>
  </mc:AlternateContent>
  <xr:revisionPtr revIDLastSave="0" documentId="13_ncr:1_{7472CF37-9D6C-4E57-A58F-2820F2C82626}" xr6:coauthVersionLast="47" xr6:coauthVersionMax="47" xr10:uidLastSave="{00000000-0000-0000-0000-000000000000}"/>
  <workbookProtection workbookAlgorithmName="SHA-512" workbookHashValue="Z0k1rcdpOoO/wHQpGVfhuqhPywGsxpTK3fqv0LacRPAuzX8GxdAjkK8g2SeWPUjJZvVQ8MMho9ZPNx/FuP1Gwg==" workbookSaltValue="XTH7BEiyD3xU1xbb5SXndQ=="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P6" i="5"/>
  <c r="P10" i="4" s="1"/>
  <c r="O6" i="5"/>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AT10" i="4"/>
  <c r="AL10" i="4"/>
  <c r="W10" i="4"/>
  <c r="I10"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<sst xmlns="http://schemas.openxmlformats.org/spreadsheetml/2006/main" count="240" uniqueCount="125">
  <si>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</si>
  <si>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</si>
  <si>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</si>
  <si>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</si>
  <si>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</si>
  <si>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</si>
  <si>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</si>
  <si>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</si>
  <si>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</si>
  <si>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</si>
  <si>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</si>
  <si>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</si>
  <si>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</si>
  <si>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</si>
  <si>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</si>
  <si>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</si>
  <si>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</si>
  <si>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</si>
  <si>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</si>
  <si>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</si>
  <si>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</si>
  <si>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</si>
  <si>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</si>
  <si>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</si>
  <si>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</si>
  <si>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</si>
  <si>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</si>
  <si>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</si>
  <si>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</si>
  <si>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</si>
  <si>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</si>
  <si>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</si>
  <si>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</si>
  <si>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</si>
  <si>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</si>
  <si>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</si>
  <si>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</si>
  <si>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</si>
  <si>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</si>
  <si>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</si>
  <si>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</si>
  <si>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</si>
  <si>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</si>
  <si>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</si>
  <si>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</si>
  <si>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</si>
  <si>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</si>
  <si>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</si>
  <si>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</si>
  <si>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</si>
  <si>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</si>
  <si>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</si>
  <si>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</si>
  <si>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</si>
  <si>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</si>
  <si>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</si>
  <si>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</si>
  <si>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</si>
  <si>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</si>
  <si>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</si>
  <si>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</si>
  <si>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</si>
  <si>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</si>
  <si>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</si>
  <si>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</si>
  <si>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</si>
  <si>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</si>
  <si>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</si>
  <si>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</si>
  <si>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</si>
  <si>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</si>
  <si>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</si>
  <si>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</si>
  <si>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</si>
  <si>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</si>
  <si>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</si>
  <si>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</si>
  <si>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</si>
  <si>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</si>
  <si>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</si>
  <si>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</si>
  <si>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</si>
  <si>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</si>
  <si>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</si>
  <si>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</si>
  <si>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</si>
  <si>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</si>
  <si>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</si>
  <si>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</si>
  <si>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</si>
  <si>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</si>
  <si>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</si>
  <si>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</si>
  <si>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</si>
  <si>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</si>
  <si>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</si>
  <si>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</si>
  <si>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</si>
  <si>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</si>
  <si>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</si>
  <si>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</si>
  <si>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</si>
  <si>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</si>
  <si>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</si>
  <si>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</si>
  <si>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</si>
  <si>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</si>
  <si>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</si>
  <si>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</si>
  <si>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</si>
  <si>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</si>
  <si>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</si>
  <si>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</si>
  <si>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</si>
  <si>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</si>
  <si>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</si>
  <si>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</si>
  <si>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</si>
  <si>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</si>
  <si>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</si>
  <si>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</si>
  <si>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</si>
  <si>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当該施設は、供用開始から10年以上経過しており、今後、管路等の老朽化により施設の大規模更新が発生してくる可能性もある。
　よって、施設の長期的且つ効率的な運転を行う為、当該施設の機能診断事業の結果を踏まえ年次的な修繕計画が必須であると考える。</t>
    <rPh sb="69" eb="72">
      <t>チョウキテキ</t>
    </rPh>
    <rPh sb="72" eb="73">
      <t>カ</t>
    </rPh>
    <rPh sb="74" eb="77">
      <t>コウリツテキ</t>
    </rPh>
    <rPh sb="78" eb="80">
      <t>ウンテン</t>
    </rPh>
    <rPh sb="81" eb="82">
      <t>オコナ</t>
    </rPh>
    <rPh sb="83" eb="84">
      <t>タメ</t>
    </rPh>
    <rPh sb="85" eb="87">
      <t>トウガイ</t>
    </rPh>
    <rPh sb="87" eb="89">
      <t>シセツ</t>
    </rPh>
    <rPh sb="90" eb="92">
      <t>キノウ</t>
    </rPh>
    <rPh sb="92" eb="94">
      <t>シンダン</t>
    </rPh>
    <rPh sb="94" eb="96">
      <t>ジギョウ</t>
    </rPh>
    <rPh sb="97" eb="99">
      <t>ケッカ</t>
    </rPh>
    <rPh sb="100" eb="101">
      <t>フ</t>
    </rPh>
    <rPh sb="103" eb="105">
      <t>ネンジ</t>
    </rPh>
    <rPh sb="105" eb="106">
      <t>テキ</t>
    </rPh>
    <rPh sb="107" eb="109">
      <t>シュウゼン</t>
    </rPh>
    <rPh sb="109" eb="111">
      <t>ケイカク</t>
    </rPh>
    <rPh sb="112" eb="114">
      <t>ヒッス</t>
    </rPh>
    <rPh sb="118" eb="119">
      <t>カンガ</t>
    </rPh>
    <phoneticPr fontId="4"/>
  </si>
  <si>
    <t>　当該施設は、平戸市の中でも少子高齢化が進み単身世帯も多い地区にある。
　今後も人口・加入者等の増加はあまり見込めない状況であるため、水洗化率、施設利用率等の増加も難しい状況である。
　また、供用開始から10年以上が経過しており、大規模更新投資等の発生してくる可能性もある。
　そこで、施設の機能診断事業の結果から計画的な修繕の実施並び、最適整備構想の結果を踏まえた改築によるランニングコストの縮減に向けた効率化を図って行きたいと考えている。</t>
    <rPh sb="150" eb="152">
      <t>ジギョウ</t>
    </rPh>
    <rPh sb="153" eb="155">
      <t>ケッカ</t>
    </rPh>
    <rPh sb="157" eb="160">
      <t>ケイカクテキ</t>
    </rPh>
    <rPh sb="161" eb="163">
      <t>シュウゼン</t>
    </rPh>
    <rPh sb="164" eb="166">
      <t>ジッシ</t>
    </rPh>
    <rPh sb="166" eb="167">
      <t>ナラ</t>
    </rPh>
    <rPh sb="176" eb="178">
      <t>ケッカ</t>
    </rPh>
    <rPh sb="179" eb="180">
      <t>フ</t>
    </rPh>
    <rPh sb="183" eb="185">
      <t>カイチク</t>
    </rPh>
    <rPh sb="197" eb="199">
      <t>シュクゲン</t>
    </rPh>
    <rPh sb="200" eb="201">
      <t>ム</t>
    </rPh>
    <rPh sb="203" eb="206">
      <t>コウリツカ</t>
    </rPh>
    <rPh sb="207" eb="208">
      <t>ハカ</t>
    </rPh>
    <rPh sb="210" eb="211">
      <t>イ</t>
    </rPh>
    <rPh sb="215" eb="216">
      <t>カンガ</t>
    </rPh>
    <phoneticPr fontId="4"/>
  </si>
  <si>
    <r>
      <t>　</t>
    </r>
    <r>
      <rPr>
        <sz val="11"/>
        <color rgb="FFFF0000"/>
        <rFont val="ＭＳ ゴシック"/>
        <family val="3"/>
        <charset val="128"/>
      </rPr>
      <t>当該施設の使用料については、未収金も無く全て完納されているが、使用料等における経費回収率は、接続率の増加も無いことから31.61％と類似団体の平均以下を推移しており、一般会計繰入金により収益比率100％と他会計に依存した状況にある。</t>
    </r>
    <r>
      <rPr>
        <sz val="11"/>
        <color theme="1"/>
        <rFont val="ＭＳ ゴシック"/>
        <family val="3"/>
        <charset val="128"/>
      </rPr>
      <t xml:space="preserve">
　また、当該施設は平戸市の中でも少子高齢化が進み単身世帯も多い地区となっており、加入率、接続率も低い。また、29年度は機能診断委託料の増加に伴い汚水処理原価が例年より高くなっている。
　今後も加入促進や経費抑制に努めて行くが、加入率・接続率の増加の見通しは厳しい状況である中、　　　　処理施設のランニングコストの縮減を図り経営の健全性・効率性の向上に向けて取り組んで行く。</t>
    </r>
    <rPh sb="1" eb="3">
      <t>トウガイ</t>
    </rPh>
    <rPh sb="3" eb="5">
      <t>シセツ</t>
    </rPh>
    <rPh sb="6" eb="8">
      <t>シヨウ</t>
    </rPh>
    <rPh sb="8" eb="9">
      <t>リョウ</t>
    </rPh>
    <rPh sb="15" eb="18">
      <t>ミシュウキン</t>
    </rPh>
    <rPh sb="19" eb="20">
      <t>ナ</t>
    </rPh>
    <rPh sb="21" eb="22">
      <t>スベ</t>
    </rPh>
    <rPh sb="23" eb="25">
      <t>カンノウ</t>
    </rPh>
    <rPh sb="32" eb="34">
      <t>シヨウ</t>
    </rPh>
    <rPh sb="34" eb="35">
      <t>リョウ</t>
    </rPh>
    <rPh sb="35" eb="36">
      <t>トウ</t>
    </rPh>
    <rPh sb="40" eb="42">
      <t>ケイヒ</t>
    </rPh>
    <rPh sb="42" eb="44">
      <t>カイシュウ</t>
    </rPh>
    <rPh sb="44" eb="45">
      <t>リツ</t>
    </rPh>
    <rPh sb="47" eb="49">
      <t>セツゾク</t>
    </rPh>
    <rPh sb="49" eb="50">
      <t>リツ</t>
    </rPh>
    <rPh sb="51" eb="53">
      <t>ゾウカ</t>
    </rPh>
    <rPh sb="54" eb="55">
      <t>ナ</t>
    </rPh>
    <rPh sb="67" eb="69">
      <t>ルイジ</t>
    </rPh>
    <rPh sb="69" eb="71">
      <t>ダンタイ</t>
    </rPh>
    <rPh sb="72" eb="74">
      <t>ヘイキン</t>
    </rPh>
    <rPh sb="74" eb="76">
      <t>イカ</t>
    </rPh>
    <rPh sb="77" eb="79">
      <t>スイイ</t>
    </rPh>
    <rPh sb="84" eb="86">
      <t>イッパン</t>
    </rPh>
    <rPh sb="86" eb="88">
      <t>カイケイ</t>
    </rPh>
    <rPh sb="88" eb="90">
      <t>クリイレ</t>
    </rPh>
    <rPh sb="90" eb="91">
      <t>キン</t>
    </rPh>
    <rPh sb="94" eb="96">
      <t>シュウエキ</t>
    </rPh>
    <rPh sb="96" eb="98">
      <t>ヒリツ</t>
    </rPh>
    <rPh sb="103" eb="104">
      <t>タ</t>
    </rPh>
    <rPh sb="104" eb="106">
      <t>カイケイ</t>
    </rPh>
    <rPh sb="107" eb="109">
      <t>イゾン</t>
    </rPh>
    <rPh sb="111" eb="113">
      <t>ジョウキョウ</t>
    </rPh>
    <rPh sb="174" eb="176">
      <t>ネンド</t>
    </rPh>
    <rPh sb="177" eb="179">
      <t>キノウ</t>
    </rPh>
    <rPh sb="179" eb="181">
      <t>シンダン</t>
    </rPh>
    <rPh sb="181" eb="184">
      <t>イタクリョウ</t>
    </rPh>
    <rPh sb="185" eb="187">
      <t>ゾウカ</t>
    </rPh>
    <rPh sb="188" eb="189">
      <t>トモナ</t>
    </rPh>
    <rPh sb="190" eb="192">
      <t>オスイ</t>
    </rPh>
    <rPh sb="192" eb="194">
      <t>ショリ</t>
    </rPh>
    <rPh sb="194" eb="196">
      <t>ゲンカ</t>
    </rPh>
    <rPh sb="197" eb="199">
      <t>レイネン</t>
    </rPh>
    <rPh sb="201" eb="202">
      <t>タカ</t>
    </rPh>
    <rPh sb="211" eb="213">
      <t>コンゴ</t>
    </rPh>
    <rPh sb="227" eb="228">
      <t>イ</t>
    </rPh>
    <rPh sb="254" eb="255">
      <t>ナカ</t>
    </rPh>
    <rPh sb="260" eb="262">
      <t>ショリ</t>
    </rPh>
    <rPh sb="262" eb="264">
      <t>シセツ</t>
    </rPh>
    <rPh sb="274" eb="276">
      <t>シュクゲン</t>
    </rPh>
    <rPh sb="277" eb="278">
      <t>ハカ</t>
    </rPh>
    <rPh sb="290" eb="292">
      <t>コウジョウ</t>
    </rPh>
    <rPh sb="293" eb="294">
      <t>ム</t>
    </rPh>
    <rPh sb="296" eb="297">
      <t>ト</t>
    </rPh>
    <rPh sb="298" eb="299">
      <t>ク</t>
    </rPh>
    <rPh sb="301" eb="302">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</si>
</sst>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B0-4AC2-B575-F1B17C3E188F}"/>
            </c:ext>
          </c:extLst>
        </c:ser>
        <c:dLbls>
          <c:showLegendKey val="0"/>
          <c:showVal val="0"/>
          <c:showCatName val="0"/>
          <c:showSerName val="0"/>
          <c:showPercent val="0"/>
          <c:showBubbleSize val="0"/>
        </c:dLbls>
        <c:gapWidth val="150"/>
        <c:axId val="205806960"/>
        <c:axId val="20504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c:ext xmlns:c16="http://schemas.microsoft.com/office/drawing/2014/chart" uri="{C3380CC4-5D6E-409C-BE32-E72D297353CC}">
              <c16:uniqueId val="{00000001-D8B0-4AC2-B575-F1B17C3E188F}"/>
            </c:ext>
          </c:extLst>
        </c:ser>
        <c:dLbls>
          <c:showLegendKey val="0"/>
          <c:showVal val="0"/>
          <c:showCatName val="0"/>
          <c:showSerName val="0"/>
          <c:showPercent val="0"/>
          <c:showBubbleSize val="0"/>
        </c:dLbls>
        <c:marker val="1"/>
        <c:smooth val="0"/>
        <c:axId val="205806960"/>
        <c:axId val="205043824"/>
      </c:lineChart>
      <c:dateAx>
        <c:axId val="205806960"/>
        <c:scaling>
          <c:orientation val="minMax"/>
        </c:scaling>
        <c:delete val="1"/>
        <c:axPos val="b"/>
        <c:numFmt formatCode="ge" sourceLinked="1"/>
        <c:majorTickMark val="none"/>
        <c:minorTickMark val="none"/>
        <c:tickLblPos val="none"/>
        <c:crossAx val="205043824"/>
        <c:crosses val="autoZero"/>
        <c:auto val="1"/>
        <c:lblOffset val="100"/>
        <c:baseTimeUnit val="years"/>
      </c:dateAx>
      <c:valAx>
        <c:axId val="2050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0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21.9</c:v>
                </c:pt>
                <c:pt idx="1">
                  <c:v>20.95</c:v>
                </c:pt>
                <c:pt idx="2">
                  <c:v>21.9</c:v>
                </c:pt>
                <c:pt idx="3">
                  <c:v>21.9</c:v>
                </c:pt>
                <c:pt idx="4">
                  <c:v>20.95</c:v>
                </c:pt>
              </c:numCache>
            </c:numRef>
          </c:val>
          <c:extLst>
            <c:ext xmlns:c16="http://schemas.microsoft.com/office/drawing/2014/chart" uri="{C3380CC4-5D6E-409C-BE32-E72D297353CC}">
              <c16:uniqueId val="{00000000-DD55-464D-B256-3F51C3FB5613}"/>
            </c:ext>
          </c:extLst>
        </c:ser>
        <c:dLbls>
          <c:showLegendKey val="0"/>
          <c:showVal val="0"/>
          <c:showCatName val="0"/>
          <c:showSerName val="0"/>
          <c:showPercent val="0"/>
          <c:showBubbleSize val="0"/>
        </c:dLbls>
        <c:gapWidth val="150"/>
        <c:axId val="204489312"/>
        <c:axId val="20662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c:ext xmlns:c16="http://schemas.microsoft.com/office/drawing/2014/chart" uri="{C3380CC4-5D6E-409C-BE32-E72D297353CC}">
              <c16:uniqueId val="{00000001-DD55-464D-B256-3F51C3FB5613}"/>
            </c:ext>
          </c:extLst>
        </c:ser>
        <c:dLbls>
          <c:showLegendKey val="0"/>
          <c:showVal val="0"/>
          <c:showCatName val="0"/>
          <c:showSerName val="0"/>
          <c:showPercent val="0"/>
          <c:showBubbleSize val="0"/>
        </c:dLbls>
        <c:marker val="1"/>
        <c:smooth val="0"/>
        <c:axId val="204489312"/>
        <c:axId val="206629904"/>
      </c:lineChart>
      <c:dateAx>
        <c:axId val="204489312"/>
        <c:scaling>
          <c:orientation val="minMax"/>
        </c:scaling>
        <c:delete val="1"/>
        <c:axPos val="b"/>
        <c:numFmt formatCode="ge" sourceLinked="1"/>
        <c:majorTickMark val="none"/>
        <c:minorTickMark val="none"/>
        <c:tickLblPos val="none"/>
        <c:crossAx val="206629904"/>
        <c:crosses val="autoZero"/>
        <c:auto val="1"/>
        <c:lblOffset val="100"/>
        <c:baseTimeUnit val="years"/>
      </c:dateAx>
      <c:valAx>
        <c:axId val="20662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63.13</c:v>
                </c:pt>
                <c:pt idx="1">
                  <c:v>59.32</c:v>
                </c:pt>
                <c:pt idx="2">
                  <c:v>59.3</c:v>
                </c:pt>
                <c:pt idx="3">
                  <c:v>62.35</c:v>
                </c:pt>
                <c:pt idx="4">
                  <c:v>62.2</c:v>
                </c:pt>
              </c:numCache>
            </c:numRef>
          </c:val>
          <c:extLst>
            <c:ext xmlns:c16="http://schemas.microsoft.com/office/drawing/2014/chart" uri="{C3380CC4-5D6E-409C-BE32-E72D297353CC}">
              <c16:uniqueId val="{00000000-7C87-4FA2-B9DF-EA7F7B433C4C}"/>
            </c:ext>
          </c:extLst>
        </c:ser>
        <c:dLbls>
          <c:showLegendKey val="0"/>
          <c:showVal val="0"/>
          <c:showCatName val="0"/>
          <c:showSerName val="0"/>
          <c:showPercent val="0"/>
          <c:showBubbleSize val="0"/>
        </c:dLbls>
        <c:gapWidth val="150"/>
        <c:axId val="206631080"/>
        <c:axId val="20663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c:ext xmlns:c16="http://schemas.microsoft.com/office/drawing/2014/chart" uri="{C3380CC4-5D6E-409C-BE32-E72D297353CC}">
              <c16:uniqueId val="{00000001-7C87-4FA2-B9DF-EA7F7B433C4C}"/>
            </c:ext>
          </c:extLst>
        </c:ser>
        <c:dLbls>
          <c:showLegendKey val="0"/>
          <c:showVal val="0"/>
          <c:showCatName val="0"/>
          <c:showSerName val="0"/>
          <c:showPercent val="0"/>
          <c:showBubbleSize val="0"/>
        </c:dLbls>
        <c:marker val="1"/>
        <c:smooth val="0"/>
        <c:axId val="206631080"/>
        <c:axId val="206631472"/>
      </c:lineChart>
      <c:dateAx>
        <c:axId val="206631080"/>
        <c:scaling>
          <c:orientation val="minMax"/>
        </c:scaling>
        <c:delete val="1"/>
        <c:axPos val="b"/>
        <c:numFmt formatCode="ge" sourceLinked="1"/>
        <c:majorTickMark val="none"/>
        <c:minorTickMark val="none"/>
        <c:tickLblPos val="none"/>
        <c:crossAx val="206631472"/>
        <c:crosses val="autoZero"/>
        <c:auto val="1"/>
        <c:lblOffset val="100"/>
        <c:baseTimeUnit val="years"/>
      </c:dateAx>
      <c:valAx>
        <c:axId val="20663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3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D3-4981-A98B-493FA6CE043C}"/>
            </c:ext>
          </c:extLst>
        </c:ser>
        <c:dLbls>
          <c:showLegendKey val="0"/>
          <c:showVal val="0"/>
          <c:showCatName val="0"/>
          <c:showSerName val="0"/>
          <c:showPercent val="0"/>
          <c:showBubbleSize val="0"/>
        </c:dLbls>
        <c:gapWidth val="150"/>
        <c:axId val="205739992"/>
        <c:axId val="20573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3-4981-A98B-493FA6CE043C}"/>
            </c:ext>
          </c:extLst>
        </c:ser>
        <c:dLbls>
          <c:showLegendKey val="0"/>
          <c:showVal val="0"/>
          <c:showCatName val="0"/>
          <c:showSerName val="0"/>
          <c:showPercent val="0"/>
          <c:showBubbleSize val="0"/>
        </c:dLbls>
        <c:marker val="1"/>
        <c:smooth val="0"/>
        <c:axId val="205739992"/>
        <c:axId val="205738824"/>
      </c:lineChart>
      <c:dateAx>
        <c:axId val="205739992"/>
        <c:scaling>
          <c:orientation val="minMax"/>
        </c:scaling>
        <c:delete val="1"/>
        <c:axPos val="b"/>
        <c:numFmt formatCode="ge" sourceLinked="1"/>
        <c:majorTickMark val="none"/>
        <c:minorTickMark val="none"/>
        <c:tickLblPos val="none"/>
        <c:crossAx val="205738824"/>
        <c:crosses val="autoZero"/>
        <c:auto val="1"/>
        <c:lblOffset val="100"/>
        <c:baseTimeUnit val="years"/>
      </c:dateAx>
      <c:valAx>
        <c:axId val="20573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3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C4-41D2-8012-82E61E999BFF}"/>
            </c:ext>
          </c:extLst>
        </c:ser>
        <c:dLbls>
          <c:showLegendKey val="0"/>
          <c:showVal val="0"/>
          <c:showCatName val="0"/>
          <c:showSerName val="0"/>
          <c:showPercent val="0"/>
          <c:showBubbleSize val="0"/>
        </c:dLbls>
        <c:gapWidth val="150"/>
        <c:axId val="206332568"/>
        <c:axId val="20633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C4-41D2-8012-82E61E999BFF}"/>
            </c:ext>
          </c:extLst>
        </c:ser>
        <c:dLbls>
          <c:showLegendKey val="0"/>
          <c:showVal val="0"/>
          <c:showCatName val="0"/>
          <c:showSerName val="0"/>
          <c:showPercent val="0"/>
          <c:showBubbleSize val="0"/>
        </c:dLbls>
        <c:marker val="1"/>
        <c:smooth val="0"/>
        <c:axId val="206332568"/>
        <c:axId val="206337048"/>
      </c:lineChart>
      <c:dateAx>
        <c:axId val="206332568"/>
        <c:scaling>
          <c:orientation val="minMax"/>
        </c:scaling>
        <c:delete val="1"/>
        <c:axPos val="b"/>
        <c:numFmt formatCode="ge" sourceLinked="1"/>
        <c:majorTickMark val="none"/>
        <c:minorTickMark val="none"/>
        <c:tickLblPos val="none"/>
        <c:crossAx val="206337048"/>
        <c:crosses val="autoZero"/>
        <c:auto val="1"/>
        <c:lblOffset val="100"/>
        <c:baseTimeUnit val="years"/>
      </c:dateAx>
      <c:valAx>
        <c:axId val="20633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3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3B-4326-B21D-D147EFCF30FC}"/>
            </c:ext>
          </c:extLst>
        </c:ser>
        <c:dLbls>
          <c:showLegendKey val="0"/>
          <c:showVal val="0"/>
          <c:showCatName val="0"/>
          <c:showSerName val="0"/>
          <c:showPercent val="0"/>
          <c:showBubbleSize val="0"/>
        </c:dLbls>
        <c:gapWidth val="150"/>
        <c:axId val="206321824"/>
        <c:axId val="2064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3B-4326-B21D-D147EFCF30FC}"/>
            </c:ext>
          </c:extLst>
        </c:ser>
        <c:dLbls>
          <c:showLegendKey val="0"/>
          <c:showVal val="0"/>
          <c:showCatName val="0"/>
          <c:showSerName val="0"/>
          <c:showPercent val="0"/>
          <c:showBubbleSize val="0"/>
        </c:dLbls>
        <c:marker val="1"/>
        <c:smooth val="0"/>
        <c:axId val="206321824"/>
        <c:axId val="206416576"/>
      </c:lineChart>
      <c:dateAx>
        <c:axId val="206321824"/>
        <c:scaling>
          <c:orientation val="minMax"/>
        </c:scaling>
        <c:delete val="1"/>
        <c:axPos val="b"/>
        <c:numFmt formatCode="ge" sourceLinked="1"/>
        <c:majorTickMark val="none"/>
        <c:minorTickMark val="none"/>
        <c:tickLblPos val="none"/>
        <c:crossAx val="206416576"/>
        <c:crosses val="autoZero"/>
        <c:auto val="1"/>
        <c:lblOffset val="100"/>
        <c:baseTimeUnit val="years"/>
      </c:dateAx>
      <c:valAx>
        <c:axId val="2064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78-475A-ACDB-8B9339AFC9C2}"/>
            </c:ext>
          </c:extLst>
        </c:ser>
        <c:dLbls>
          <c:showLegendKey val="0"/>
          <c:showVal val="0"/>
          <c:showCatName val="0"/>
          <c:showSerName val="0"/>
          <c:showPercent val="0"/>
          <c:showBubbleSize val="0"/>
        </c:dLbls>
        <c:gapWidth val="150"/>
        <c:axId val="204492056"/>
        <c:axId val="20655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78-475A-ACDB-8B9339AFC9C2}"/>
            </c:ext>
          </c:extLst>
        </c:ser>
        <c:dLbls>
          <c:showLegendKey val="0"/>
          <c:showVal val="0"/>
          <c:showCatName val="0"/>
          <c:showSerName val="0"/>
          <c:showPercent val="0"/>
          <c:showBubbleSize val="0"/>
        </c:dLbls>
        <c:marker val="1"/>
        <c:smooth val="0"/>
        <c:axId val="204492056"/>
        <c:axId val="206552120"/>
      </c:lineChart>
      <c:dateAx>
        <c:axId val="204492056"/>
        <c:scaling>
          <c:orientation val="minMax"/>
        </c:scaling>
        <c:delete val="1"/>
        <c:axPos val="b"/>
        <c:numFmt formatCode="ge" sourceLinked="1"/>
        <c:majorTickMark val="none"/>
        <c:minorTickMark val="none"/>
        <c:tickLblPos val="none"/>
        <c:crossAx val="206552120"/>
        <c:crosses val="autoZero"/>
        <c:auto val="1"/>
        <c:lblOffset val="100"/>
        <c:baseTimeUnit val="years"/>
      </c:dateAx>
      <c:valAx>
        <c:axId val="20655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61-40AA-A5E2-611E4DC739A2}"/>
            </c:ext>
          </c:extLst>
        </c:ser>
        <c:dLbls>
          <c:showLegendKey val="0"/>
          <c:showVal val="0"/>
          <c:showCatName val="0"/>
          <c:showSerName val="0"/>
          <c:showPercent val="0"/>
          <c:showBubbleSize val="0"/>
        </c:dLbls>
        <c:gapWidth val="150"/>
        <c:axId val="206553296"/>
        <c:axId val="2065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61-40AA-A5E2-611E4DC739A2}"/>
            </c:ext>
          </c:extLst>
        </c:ser>
        <c:dLbls>
          <c:showLegendKey val="0"/>
          <c:showVal val="0"/>
          <c:showCatName val="0"/>
          <c:showSerName val="0"/>
          <c:showPercent val="0"/>
          <c:showBubbleSize val="0"/>
        </c:dLbls>
        <c:marker val="1"/>
        <c:smooth val="0"/>
        <c:axId val="206553296"/>
        <c:axId val="206553688"/>
      </c:lineChart>
      <c:dateAx>
        <c:axId val="206553296"/>
        <c:scaling>
          <c:orientation val="minMax"/>
        </c:scaling>
        <c:delete val="1"/>
        <c:axPos val="b"/>
        <c:numFmt formatCode="ge" sourceLinked="1"/>
        <c:majorTickMark val="none"/>
        <c:minorTickMark val="none"/>
        <c:tickLblPos val="none"/>
        <c:crossAx val="206553688"/>
        <c:crosses val="autoZero"/>
        <c:auto val="1"/>
        <c:lblOffset val="100"/>
        <c:baseTimeUnit val="years"/>
      </c:dateAx>
      <c:valAx>
        <c:axId val="2065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4173.6499999999996</c:v>
                </c:pt>
                <c:pt idx="4" formatCode="#,##0.00;&quot;△&quot;#,##0.00;&quot;-&quot;">
                  <c:v>3039.94</c:v>
                </c:pt>
              </c:numCache>
            </c:numRef>
          </c:val>
          <c:extLst>
            <c:ext xmlns:c16="http://schemas.microsoft.com/office/drawing/2014/chart" uri="{C3380CC4-5D6E-409C-BE32-E72D297353CC}">
              <c16:uniqueId val="{00000000-5D27-4721-B451-53FD51339106}"/>
            </c:ext>
          </c:extLst>
        </c:ser>
        <c:dLbls>
          <c:showLegendKey val="0"/>
          <c:showVal val="0"/>
          <c:showCatName val="0"/>
          <c:showSerName val="0"/>
          <c:showPercent val="0"/>
          <c:showBubbleSize val="0"/>
        </c:dLbls>
        <c:gapWidth val="150"/>
        <c:axId val="206554864"/>
        <c:axId val="20655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c:ext xmlns:c16="http://schemas.microsoft.com/office/drawing/2014/chart" uri="{C3380CC4-5D6E-409C-BE32-E72D297353CC}">
              <c16:uniqueId val="{00000001-5D27-4721-B451-53FD51339106}"/>
            </c:ext>
          </c:extLst>
        </c:ser>
        <c:dLbls>
          <c:showLegendKey val="0"/>
          <c:showVal val="0"/>
          <c:showCatName val="0"/>
          <c:showSerName val="0"/>
          <c:showPercent val="0"/>
          <c:showBubbleSize val="0"/>
        </c:dLbls>
        <c:marker val="1"/>
        <c:smooth val="0"/>
        <c:axId val="206554864"/>
        <c:axId val="206555256"/>
      </c:lineChart>
      <c:dateAx>
        <c:axId val="206554864"/>
        <c:scaling>
          <c:orientation val="minMax"/>
        </c:scaling>
        <c:delete val="1"/>
        <c:axPos val="b"/>
        <c:numFmt formatCode="ge" sourceLinked="1"/>
        <c:majorTickMark val="none"/>
        <c:minorTickMark val="none"/>
        <c:tickLblPos val="none"/>
        <c:crossAx val="206555256"/>
        <c:crosses val="autoZero"/>
        <c:auto val="1"/>
        <c:lblOffset val="100"/>
        <c:baseTimeUnit val="years"/>
      </c:dateAx>
      <c:valAx>
        <c:axId val="20655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28.52</c:v>
                </c:pt>
                <c:pt idx="1">
                  <c:v>33.090000000000003</c:v>
                </c:pt>
                <c:pt idx="2">
                  <c:v>43.4</c:v>
                </c:pt>
                <c:pt idx="3">
                  <c:v>37.64</c:v>
                </c:pt>
                <c:pt idx="4">
                  <c:v>31.61</c:v>
                </c:pt>
              </c:numCache>
            </c:numRef>
          </c:val>
          <c:extLst>
            <c:ext xmlns:c16="http://schemas.microsoft.com/office/drawing/2014/chart" uri="{C3380CC4-5D6E-409C-BE32-E72D297353CC}">
              <c16:uniqueId val="{00000000-9B75-4D9A-BA04-27E089F1504B}"/>
            </c:ext>
          </c:extLst>
        </c:ser>
        <c:dLbls>
          <c:showLegendKey val="0"/>
          <c:showVal val="0"/>
          <c:showCatName val="0"/>
          <c:showSerName val="0"/>
          <c:showPercent val="0"/>
          <c:showBubbleSize val="0"/>
        </c:dLbls>
        <c:gapWidth val="150"/>
        <c:axId val="206628336"/>
        <c:axId val="20662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c:ext xmlns:c16="http://schemas.microsoft.com/office/drawing/2014/chart" uri="{C3380CC4-5D6E-409C-BE32-E72D297353CC}">
              <c16:uniqueId val="{00000001-9B75-4D9A-BA04-27E089F1504B}"/>
            </c:ext>
          </c:extLst>
        </c:ser>
        <c:dLbls>
          <c:showLegendKey val="0"/>
          <c:showVal val="0"/>
          <c:showCatName val="0"/>
          <c:showSerName val="0"/>
          <c:showPercent val="0"/>
          <c:showBubbleSize val="0"/>
        </c:dLbls>
        <c:marker val="1"/>
        <c:smooth val="0"/>
        <c:axId val="206628336"/>
        <c:axId val="206628728"/>
      </c:lineChart>
      <c:dateAx>
        <c:axId val="206628336"/>
        <c:scaling>
          <c:orientation val="minMax"/>
        </c:scaling>
        <c:delete val="1"/>
        <c:axPos val="b"/>
        <c:numFmt formatCode="ge" sourceLinked="1"/>
        <c:majorTickMark val="none"/>
        <c:minorTickMark val="none"/>
        <c:tickLblPos val="none"/>
        <c:crossAx val="206628728"/>
        <c:crosses val="autoZero"/>
        <c:auto val="1"/>
        <c:lblOffset val="100"/>
        <c:baseTimeUnit val="years"/>
      </c:dateAx>
      <c:valAx>
        <c:axId val="20662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2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891.64</c:v>
                </c:pt>
                <c:pt idx="1">
                  <c:v>774.03</c:v>
                </c:pt>
                <c:pt idx="2">
                  <c:v>599.51</c:v>
                </c:pt>
                <c:pt idx="3">
                  <c:v>697.85</c:v>
                </c:pt>
                <c:pt idx="4">
                  <c:v>1069.8399999999999</c:v>
                </c:pt>
              </c:numCache>
            </c:numRef>
          </c:val>
          <c:extLst>
            <c:ext xmlns:c16="http://schemas.microsoft.com/office/drawing/2014/chart" uri="{C3380CC4-5D6E-409C-BE32-E72D297353CC}">
              <c16:uniqueId val="{00000000-1FD6-4A88-831D-3519D1E3C71B}"/>
            </c:ext>
          </c:extLst>
        </c:ser>
        <c:dLbls>
          <c:showLegendKey val="0"/>
          <c:showVal val="0"/>
          <c:showCatName val="0"/>
          <c:showSerName val="0"/>
          <c:showPercent val="0"/>
          <c:showBubbleSize val="0"/>
        </c:dLbls>
        <c:gapWidth val="150"/>
        <c:axId val="204491664"/>
        <c:axId val="20449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c:ext xmlns:c16="http://schemas.microsoft.com/office/drawing/2014/chart" uri="{C3380CC4-5D6E-409C-BE32-E72D297353CC}">
              <c16:uniqueId val="{00000001-1FD6-4A88-831D-3519D1E3C71B}"/>
            </c:ext>
          </c:extLst>
        </c:ser>
        <c:dLbls>
          <c:showLegendKey val="0"/>
          <c:showVal val="0"/>
          <c:showCatName val="0"/>
          <c:showSerName val="0"/>
          <c:showPercent val="0"/>
          <c:showBubbleSize val="0"/>
        </c:dLbls>
        <c:marker val="1"/>
        <c:smooth val="0"/>
        <c:axId val="204491664"/>
        <c:axId val="204490488"/>
      </c:lineChart>
      <c:dateAx>
        <c:axId val="204491664"/>
        <c:scaling>
          <c:orientation val="minMax"/>
        </c:scaling>
        <c:delete val="1"/>
        <c:axPos val="b"/>
        <c:numFmt formatCode="ge" sourceLinked="1"/>
        <c:majorTickMark val="none"/>
        <c:minorTickMark val="none"/>
        <c:tickLblPos val="none"/>
        <c:crossAx val="204490488"/>
        <c:crosses val="autoZero"/>
        <c:auto val="1"/>
        <c:lblOffset val="100"/>
        <c:baseTimeUnit val="years"/>
      </c:dateAx>
      <c:valAx>
        <c:axId val="20449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平戸市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32116</v>
      </c>
      <c r="AM8" s="66"/>
      <c r="AN8" s="66"/>
      <c r="AO8" s="66"/>
      <c r="AP8" s="66"/>
      <c r="AQ8" s="66"/>
      <c r="AR8" s="66"/>
      <c r="AS8" s="66"/>
      <c r="AT8" s="65">
        <f>データ!T6</f>
        <v>235.09</v>
      </c>
      <c r="AU8" s="65"/>
      <c r="AV8" s="65"/>
      <c r="AW8" s="65"/>
      <c r="AX8" s="65"/>
      <c r="AY8" s="65"/>
      <c r="AZ8" s="65"/>
      <c r="BA8" s="65"/>
      <c r="BB8" s="65">
        <f>データ!U6</f>
        <v>136.61000000000001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0.52</v>
      </c>
      <c r="Q10" s="65"/>
      <c r="R10" s="65"/>
      <c r="S10" s="65"/>
      <c r="T10" s="65"/>
      <c r="U10" s="65"/>
      <c r="V10" s="65"/>
      <c r="W10" s="65">
        <f>データ!Q6</f>
        <v>91.16</v>
      </c>
      <c r="X10" s="65"/>
      <c r="Y10" s="65"/>
      <c r="Z10" s="65"/>
      <c r="AA10" s="65"/>
      <c r="AB10" s="65"/>
      <c r="AC10" s="65"/>
      <c r="AD10" s="66">
        <f>データ!R6</f>
        <v>6160</v>
      </c>
      <c r="AE10" s="66"/>
      <c r="AF10" s="66"/>
      <c r="AG10" s="66"/>
      <c r="AH10" s="66"/>
      <c r="AI10" s="66"/>
      <c r="AJ10" s="66"/>
      <c r="AK10" s="2"/>
      <c r="AL10" s="66">
        <f>データ!V6</f>
        <v>164</v>
      </c>
      <c r="AM10" s="66"/>
      <c r="AN10" s="66"/>
      <c r="AO10" s="66"/>
      <c r="AP10" s="66"/>
      <c r="AQ10" s="66"/>
      <c r="AR10" s="66"/>
      <c r="AS10" s="66"/>
      <c r="AT10" s="65">
        <f>データ!W6</f>
        <v>0.09</v>
      </c>
      <c r="AU10" s="65"/>
      <c r="AV10" s="65"/>
      <c r="AW10" s="65"/>
      <c r="AX10" s="65"/>
      <c r="AY10" s="65"/>
      <c r="AZ10" s="65"/>
      <c r="BA10" s="65"/>
      <c r="BB10" s="65">
        <f>データ!X6</f>
        <v>1822.22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4zuyKkoDg40MIz+fZu9tCHcdhb0SlcH8CfU1b48lOdh7VQd+8UIbaSlIvWp4G8NYvjhVEFw3pW8W/EdxIylWsA==" saltValue="HT8g5qT2KPsJVNa7WiZAu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422070</v>
      </c>
      <c r="D6" s="32">
        <f t="shared" si="3"/>
        <v>47</v>
      </c>
      <c r="E6" s="32">
        <f t="shared" si="3"/>
        <v>17</v>
      </c>
      <c r="F6" s="32">
        <f t="shared" si="3"/>
        <v>5</v>
      </c>
      <c r="G6" s="32">
        <f t="shared" si="3"/>
        <v>0</v>
      </c>
      <c r="H6" s="32" t="str">
        <f t="shared" si="3"/>
        <v>長崎県　平戸市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0.52</v>
      </c>
      <c r="Q6" s="33">
        <f t="shared" si="3"/>
        <v>91.16</v>
      </c>
      <c r="R6" s="33">
        <f t="shared" si="3"/>
        <v>6160</v>
      </c>
      <c r="S6" s="33">
        <f t="shared" si="3"/>
        <v>32116</v>
      </c>
      <c r="T6" s="33">
        <f t="shared" si="3"/>
        <v>235.09</v>
      </c>
      <c r="U6" s="33">
        <f t="shared" si="3"/>
        <v>136.61000000000001</v>
      </c>
      <c r="V6" s="33">
        <f t="shared" si="3"/>
        <v>164</v>
      </c>
      <c r="W6" s="33">
        <f t="shared" si="3"/>
        <v>0.09</v>
      </c>
      <c r="X6" s="33">
        <f t="shared" si="3"/>
        <v>1822.22</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4173.6499999999996</v>
      </c>
      <c r="BJ6" s="34">
        <f t="shared" si="7"/>
        <v>3039.94</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28.52</v>
      </c>
      <c r="BR6" s="34">
        <f t="shared" ref="BR6:BZ6" si="8">IF(BR7="",NA(),BR7)</f>
        <v>33.090000000000003</v>
      </c>
      <c r="BS6" s="34">
        <f t="shared" si="8"/>
        <v>43.4</v>
      </c>
      <c r="BT6" s="34">
        <f t="shared" si="8"/>
        <v>37.64</v>
      </c>
      <c r="BU6" s="34">
        <f t="shared" si="8"/>
        <v>31.61</v>
      </c>
      <c r="BV6" s="34">
        <f t="shared" si="8"/>
        <v>41.04</v>
      </c>
      <c r="BW6" s="34">
        <f t="shared" si="8"/>
        <v>41.08</v>
      </c>
      <c r="BX6" s="34">
        <f t="shared" si="8"/>
        <v>41.34</v>
      </c>
      <c r="BY6" s="34">
        <f t="shared" si="8"/>
        <v>40.06</v>
      </c>
      <c r="BZ6" s="34">
        <f t="shared" si="8"/>
        <v>59.8</v>
      </c>
      <c r="CA6" s="33" t="str">
        <f>IF(CA7="","",IF(CA7="-","【-】","【"&amp;SUBSTITUTE(TEXT(CA7,"#,##0.00"),"-","△")&amp;"】"))</f>
        <v>【60.64】</v>
      </c>
      <c r="CB6" s="34">
        <f>IF(CB7="",NA(),CB7)</f>
        <v>891.64</v>
      </c>
      <c r="CC6" s="34">
        <f t="shared" ref="CC6:CK6" si="9">IF(CC7="",NA(),CC7)</f>
        <v>774.03</v>
      </c>
      <c r="CD6" s="34">
        <f t="shared" si="9"/>
        <v>599.51</v>
      </c>
      <c r="CE6" s="34">
        <f t="shared" si="9"/>
        <v>697.85</v>
      </c>
      <c r="CF6" s="34">
        <f t="shared" si="9"/>
        <v>1069.8399999999999</v>
      </c>
      <c r="CG6" s="34">
        <f t="shared" si="9"/>
        <v>357.08</v>
      </c>
      <c r="CH6" s="34">
        <f t="shared" si="9"/>
        <v>378.08</v>
      </c>
      <c r="CI6" s="34">
        <f t="shared" si="9"/>
        <v>357.49</v>
      </c>
      <c r="CJ6" s="34">
        <f t="shared" si="9"/>
        <v>355.22</v>
      </c>
      <c r="CK6" s="34">
        <f t="shared" si="9"/>
        <v>263.76</v>
      </c>
      <c r="CL6" s="33" t="str">
        <f>IF(CL7="","",IF(CL7="-","【-】","【"&amp;SUBSTITUTE(TEXT(CL7,"#,##0.00"),"-","△")&amp;"】"))</f>
        <v>【255.52】</v>
      </c>
      <c r="CM6" s="34">
        <f>IF(CM7="",NA(),CM7)</f>
        <v>21.9</v>
      </c>
      <c r="CN6" s="34">
        <f t="shared" ref="CN6:CV6" si="10">IF(CN7="",NA(),CN7)</f>
        <v>20.95</v>
      </c>
      <c r="CO6" s="34">
        <f t="shared" si="10"/>
        <v>21.9</v>
      </c>
      <c r="CP6" s="34">
        <f t="shared" si="10"/>
        <v>21.9</v>
      </c>
      <c r="CQ6" s="34">
        <f t="shared" si="10"/>
        <v>20.95</v>
      </c>
      <c r="CR6" s="34">
        <f t="shared" si="10"/>
        <v>45.95</v>
      </c>
      <c r="CS6" s="34">
        <f t="shared" si="10"/>
        <v>44.69</v>
      </c>
      <c r="CT6" s="34">
        <f t="shared" si="10"/>
        <v>44.69</v>
      </c>
      <c r="CU6" s="34">
        <f t="shared" si="10"/>
        <v>42.84</v>
      </c>
      <c r="CV6" s="34">
        <f t="shared" si="10"/>
        <v>51.75</v>
      </c>
      <c r="CW6" s="33" t="str">
        <f>IF(CW7="","",IF(CW7="-","【-】","【"&amp;SUBSTITUTE(TEXT(CW7,"#,##0.00"),"-","△")&amp;"】"))</f>
        <v>【52.49】</v>
      </c>
      <c r="CX6" s="34">
        <f>IF(CX7="",NA(),CX7)</f>
        <v>63.13</v>
      </c>
      <c r="CY6" s="34">
        <f t="shared" ref="CY6:DG6" si="11">IF(CY7="",NA(),CY7)</f>
        <v>59.32</v>
      </c>
      <c r="CZ6" s="34">
        <f t="shared" si="11"/>
        <v>59.3</v>
      </c>
      <c r="DA6" s="34">
        <f t="shared" si="11"/>
        <v>62.35</v>
      </c>
      <c r="DB6" s="34">
        <f t="shared" si="11"/>
        <v>62.2</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422070</v>
      </c>
      <c r="D7" s="36">
        <v>47</v>
      </c>
      <c r="E7" s="36">
        <v>17</v>
      </c>
      <c r="F7" s="36">
        <v>5</v>
      </c>
      <c r="G7" s="36">
        <v>0</v>
      </c>
      <c r="H7" s="36" t="s">
        <v>109</v>
      </c>
      <c r="I7" s="36" t="s">
        <v>110</v>
      </c>
      <c r="J7" s="36" t="s">
        <v>111</v>
      </c>
      <c r="K7" s="36" t="s">
        <v>112</v>
      </c>
      <c r="L7" s="36" t="s">
        <v>113</v>
      </c>
      <c r="M7" s="36" t="s">
        <v>114</v>
      </c>
      <c r="N7" s="37" t="s">
        <v>115</v>
      </c>
      <c r="O7" s="37" t="s">
        <v>116</v>
      </c>
      <c r="P7" s="37">
        <v>0.52</v>
      </c>
      <c r="Q7" s="37">
        <v>91.16</v>
      </c>
      <c r="R7" s="37">
        <v>6160</v>
      </c>
      <c r="S7" s="37">
        <v>32116</v>
      </c>
      <c r="T7" s="37">
        <v>235.09</v>
      </c>
      <c r="U7" s="37">
        <v>136.61000000000001</v>
      </c>
      <c r="V7" s="37">
        <v>164</v>
      </c>
      <c r="W7" s="37">
        <v>0.09</v>
      </c>
      <c r="X7" s="37">
        <v>1822.22</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4173.6499999999996</v>
      </c>
      <c r="BJ7" s="37">
        <v>3039.94</v>
      </c>
      <c r="BK7" s="37">
        <v>1117.1099999999999</v>
      </c>
      <c r="BL7" s="37">
        <v>1161.05</v>
      </c>
      <c r="BM7" s="37">
        <v>979.89</v>
      </c>
      <c r="BN7" s="37">
        <v>1051.43</v>
      </c>
      <c r="BO7" s="37">
        <v>855.8</v>
      </c>
      <c r="BP7" s="37">
        <v>814.89</v>
      </c>
      <c r="BQ7" s="37">
        <v>28.52</v>
      </c>
      <c r="BR7" s="37">
        <v>33.090000000000003</v>
      </c>
      <c r="BS7" s="37">
        <v>43.4</v>
      </c>
      <c r="BT7" s="37">
        <v>37.64</v>
      </c>
      <c r="BU7" s="37">
        <v>31.61</v>
      </c>
      <c r="BV7" s="37">
        <v>41.04</v>
      </c>
      <c r="BW7" s="37">
        <v>41.08</v>
      </c>
      <c r="BX7" s="37">
        <v>41.34</v>
      </c>
      <c r="BY7" s="37">
        <v>40.06</v>
      </c>
      <c r="BZ7" s="37">
        <v>59.8</v>
      </c>
      <c r="CA7" s="37">
        <v>60.64</v>
      </c>
      <c r="CB7" s="37">
        <v>891.64</v>
      </c>
      <c r="CC7" s="37">
        <v>774.03</v>
      </c>
      <c r="CD7" s="37">
        <v>599.51</v>
      </c>
      <c r="CE7" s="37">
        <v>697.85</v>
      </c>
      <c r="CF7" s="37">
        <v>1069.8399999999999</v>
      </c>
      <c r="CG7" s="37">
        <v>357.08</v>
      </c>
      <c r="CH7" s="37">
        <v>378.08</v>
      </c>
      <c r="CI7" s="37">
        <v>357.49</v>
      </c>
      <c r="CJ7" s="37">
        <v>355.22</v>
      </c>
      <c r="CK7" s="37">
        <v>263.76</v>
      </c>
      <c r="CL7" s="37">
        <v>255.52</v>
      </c>
      <c r="CM7" s="37">
        <v>21.9</v>
      </c>
      <c r="CN7" s="37">
        <v>20.95</v>
      </c>
      <c r="CO7" s="37">
        <v>21.9</v>
      </c>
      <c r="CP7" s="37">
        <v>21.9</v>
      </c>
      <c r="CQ7" s="37">
        <v>20.95</v>
      </c>
      <c r="CR7" s="37">
        <v>45.95</v>
      </c>
      <c r="CS7" s="37">
        <v>44.69</v>
      </c>
      <c r="CT7" s="37">
        <v>44.69</v>
      </c>
      <c r="CU7" s="37">
        <v>42.84</v>
      </c>
      <c r="CV7" s="37">
        <v>51.75</v>
      </c>
      <c r="CW7" s="37">
        <v>52.49</v>
      </c>
      <c r="CX7" s="37">
        <v>63.13</v>
      </c>
      <c r="CY7" s="37">
        <v>59.32</v>
      </c>
      <c r="CZ7" s="37">
        <v>59.3</v>
      </c>
      <c r="DA7" s="37">
        <v>62.35</v>
      </c>
      <c r="DB7" s="37">
        <v>62.2</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2019-01-21T23:57:32Z</cp:lastPrinted>
  <dcterms:created xsi:type="dcterms:W3CDTF">2018-12-03T09:30:23Z</dcterms:created>
  <dcterms:modified xsi:type="dcterms:W3CDTF">2026-01-22T00:36:57Z</dcterms:modified>
  <cp:category/>
</cp:coreProperties>
</file>